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部门整体支出绩效自评表" sheetId="5" r:id="rId1"/>
    <sheet name="计量器具业务专项" sheetId="1" r:id="rId2"/>
    <sheet name="湖北省重点用能单位能耗在线监测系统省平台" sheetId="2" r:id="rId3"/>
    <sheet name="流量计量检定校准实验室" sheetId="3" r:id="rId4"/>
    <sheet name="中南大区计量恒温恒湿实验室" sheetId="4" r:id="rId5"/>
  </sheets>
  <calcPr calcId="144525"/>
</workbook>
</file>

<file path=xl/sharedStrings.xml><?xml version="1.0" encoding="utf-8"?>
<sst xmlns="http://schemas.openxmlformats.org/spreadsheetml/2006/main" count="284" uniqueCount="182">
  <si>
    <t>附件1</t>
  </si>
  <si>
    <t>2019年部门整体支出绩效自评表</t>
  </si>
  <si>
    <r>
      <rPr>
        <sz val="10"/>
        <color theme="1"/>
        <rFont val="仿宋_GB2312"/>
        <charset val="134"/>
      </rPr>
      <t>填报日期：</t>
    </r>
    <r>
      <rPr>
        <sz val="10"/>
        <color theme="1"/>
        <rFont val="Arial Narrow"/>
        <charset val="134"/>
      </rPr>
      <t>2020</t>
    </r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>9</t>
    </r>
    <r>
      <rPr>
        <sz val="10"/>
        <color theme="1"/>
        <rFont val="仿宋_GB2312"/>
        <charset val="134"/>
      </rPr>
      <t>月</t>
    </r>
    <r>
      <rPr>
        <sz val="10"/>
        <color theme="1"/>
        <rFont val="Arial Narrow"/>
        <charset val="134"/>
      </rPr>
      <t>22</t>
    </r>
    <r>
      <rPr>
        <sz val="10"/>
        <color theme="1"/>
        <rFont val="仿宋_GB2312"/>
        <charset val="134"/>
      </rPr>
      <t>日</t>
    </r>
  </si>
  <si>
    <t>总分：91.8分</t>
  </si>
  <si>
    <r>
      <rPr>
        <sz val="10"/>
        <color theme="1"/>
        <rFont val="仿宋_GB2312"/>
        <charset val="134"/>
      </rPr>
      <t>单位名称</t>
    </r>
  </si>
  <si>
    <t>湖北省计量测试技术研究院</t>
  </si>
  <si>
    <t>预算执行情况（万元）</t>
  </si>
  <si>
    <t>部门整体支出总额</t>
  </si>
  <si>
    <t>预算数</t>
  </si>
  <si>
    <r>
      <rPr>
        <sz val="10"/>
        <color theme="1"/>
        <rFont val="仿宋_GB2312"/>
        <charset val="134"/>
      </rPr>
      <t>调整后预算数（</t>
    </r>
    <r>
      <rPr>
        <sz val="10"/>
        <color theme="1"/>
        <rFont val="Arial Narrow"/>
        <charset val="134"/>
      </rPr>
      <t>A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</si>
  <si>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执行数（</t>
    </r>
    <r>
      <rPr>
        <sz val="10"/>
        <color theme="1"/>
        <rFont val="Arial Narrow"/>
        <charset val="134"/>
      </rPr>
      <t>B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</si>
  <si>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执行率（</t>
    </r>
    <r>
      <rPr>
        <sz val="10"/>
        <color theme="1"/>
        <rFont val="Arial Narrow"/>
        <charset val="134"/>
      </rPr>
      <t>B/A</t>
    </r>
    <r>
      <rPr>
        <sz val="10"/>
        <color theme="1"/>
        <rFont val="仿宋_GB2312"/>
        <charset val="134"/>
      </rPr>
      <t>）</t>
    </r>
  </si>
  <si>
    <t>分值</t>
  </si>
  <si>
    <r>
      <rPr>
        <sz val="10"/>
        <color theme="1"/>
        <rFont val="仿宋_GB2312"/>
        <charset val="134"/>
      </rPr>
      <t>得分</t>
    </r>
  </si>
  <si>
    <r>
      <rPr>
        <b/>
        <sz val="10"/>
        <color theme="1"/>
        <rFont val="仿宋_GB2312"/>
        <charset val="134"/>
      </rPr>
      <t>一级指标</t>
    </r>
  </si>
  <si>
    <r>
      <rPr>
        <b/>
        <sz val="10"/>
        <color theme="1"/>
        <rFont val="仿宋_GB2312"/>
        <charset val="134"/>
      </rPr>
      <t>二级指标</t>
    </r>
  </si>
  <si>
    <r>
      <rPr>
        <b/>
        <sz val="10"/>
        <color theme="1"/>
        <rFont val="仿宋_GB2312"/>
        <charset val="134"/>
      </rPr>
      <t>三级指标</t>
    </r>
  </si>
  <si>
    <r>
      <rPr>
        <b/>
        <sz val="10"/>
        <color theme="1"/>
        <rFont val="仿宋_GB2312"/>
        <charset val="134"/>
      </rPr>
      <t>年初目标值</t>
    </r>
  </si>
  <si>
    <r>
      <rPr>
        <b/>
        <sz val="10"/>
        <color theme="1"/>
        <rFont val="仿宋_GB2312"/>
        <charset val="134"/>
      </rPr>
      <t>实际完成值</t>
    </r>
  </si>
  <si>
    <r>
      <rPr>
        <b/>
        <sz val="10"/>
        <color theme="1"/>
        <rFont val="仿宋_GB2312"/>
        <charset val="134"/>
      </rPr>
      <t>分值</t>
    </r>
  </si>
  <si>
    <r>
      <rPr>
        <b/>
        <sz val="10"/>
        <color theme="1"/>
        <rFont val="仿宋_GB2312"/>
        <charset val="134"/>
      </rPr>
      <t>得分</t>
    </r>
  </si>
  <si>
    <r>
      <rPr>
        <b/>
        <sz val="10"/>
        <color theme="1"/>
        <rFont val="仿宋_GB2312"/>
        <charset val="134"/>
      </rPr>
      <t>年度目标</t>
    </r>
    <r>
      <rPr>
        <b/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通过计量专用设备购置、专用设备维修、设备仪器送检，完善计量检定服务能力，确保检验硬件设施满足当前需要，完成各类计量任务；用于我院水电及设备等维修、办公环境保障、委托业务等基础费用，保障我院计量检定日常工作的正常运转，更好地执行检定任务。</t>
    </r>
  </si>
  <si>
    <t>产出指标</t>
  </si>
  <si>
    <t>数量指标</t>
  </si>
  <si>
    <t>计量器具检定项目完成率</t>
  </si>
  <si>
    <t>自有设备送检率</t>
  </si>
  <si>
    <r>
      <rPr>
        <sz val="10"/>
        <color indexed="8"/>
        <rFont val="仿宋_GB2312"/>
        <charset val="254"/>
      </rPr>
      <t>设备购置完成率</t>
    </r>
  </si>
  <si>
    <t>质量指标</t>
  </si>
  <si>
    <r>
      <rPr>
        <sz val="10"/>
        <color indexed="8"/>
        <rFont val="仿宋_GB2312"/>
        <charset val="254"/>
      </rPr>
      <t>维修维护处理率</t>
    </r>
  </si>
  <si>
    <r>
      <rPr>
        <sz val="10"/>
        <color indexed="8"/>
        <rFont val="仿宋_GB2312"/>
        <charset val="254"/>
      </rPr>
      <t>证书差错率</t>
    </r>
  </si>
  <si>
    <t>&lt;0.03%</t>
  </si>
  <si>
    <t>效益指标</t>
  </si>
  <si>
    <t>社会效益指标</t>
  </si>
  <si>
    <r>
      <rPr>
        <sz val="10"/>
        <color indexed="8"/>
        <rFont val="仿宋_GB2312"/>
        <charset val="254"/>
      </rPr>
      <t>计量文化宣传丰富度</t>
    </r>
  </si>
  <si>
    <r>
      <rPr>
        <sz val="10"/>
        <rFont val="Arial Narrow"/>
        <charset val="254"/>
      </rPr>
      <t>≥3</t>
    </r>
    <r>
      <rPr>
        <sz val="10"/>
        <rFont val="仿宋_GB2312"/>
        <charset val="254"/>
      </rPr>
      <t>种</t>
    </r>
  </si>
  <si>
    <r>
      <rPr>
        <sz val="10"/>
        <rFont val="Arial Narrow"/>
        <charset val="254"/>
      </rPr>
      <t>4</t>
    </r>
    <r>
      <rPr>
        <sz val="10"/>
        <rFont val="仿宋_GB2312"/>
        <charset val="254"/>
      </rPr>
      <t>种</t>
    </r>
  </si>
  <si>
    <r>
      <rPr>
        <sz val="10"/>
        <color indexed="8"/>
        <rFont val="仿宋_GB2312"/>
        <charset val="254"/>
      </rPr>
      <t>计量检测能力提升度</t>
    </r>
  </si>
  <si>
    <r>
      <rPr>
        <sz val="10"/>
        <rFont val="仿宋_GB2312"/>
        <charset val="254"/>
      </rPr>
      <t>较之前提升</t>
    </r>
  </si>
  <si>
    <r>
      <rPr>
        <b/>
        <sz val="10"/>
        <color theme="1"/>
        <rFont val="仿宋_GB2312"/>
        <charset val="134"/>
      </rPr>
      <t>年度目标</t>
    </r>
    <r>
      <rPr>
        <b/>
        <sz val="10"/>
        <color theme="1"/>
        <rFont val="Arial Narrow"/>
        <charset val="134"/>
      </rPr>
      <t>2</t>
    </r>
    <r>
      <rPr>
        <b/>
        <sz val="10"/>
        <color theme="1"/>
        <rFont val="仿宋_GB2312"/>
        <charset val="134"/>
      </rPr>
      <t>：</t>
    </r>
    <r>
      <rPr>
        <sz val="10"/>
        <color theme="1"/>
        <rFont val="仿宋_GB2312"/>
        <charset val="134"/>
      </rPr>
      <t>致力于湖北省重点用能单位能耗在线监测平台建设，购置相关硬件、软件设备，做好能耗数据接入工作。</t>
    </r>
  </si>
  <si>
    <r>
      <rPr>
        <sz val="10"/>
        <rFont val="仿宋_GB2312"/>
        <charset val="134"/>
      </rPr>
      <t>数量指标</t>
    </r>
  </si>
  <si>
    <t>基础软硬件设备购置完成率</t>
  </si>
  <si>
    <t>应用系统定制开发完成率</t>
  </si>
  <si>
    <t>培训完成率</t>
  </si>
  <si>
    <r>
      <rPr>
        <sz val="10"/>
        <rFont val="仿宋_GB2312"/>
        <charset val="134"/>
      </rPr>
      <t>质量指标</t>
    </r>
  </si>
  <si>
    <t>监测平台验收通过率</t>
  </si>
  <si>
    <t>数据接入差错率</t>
  </si>
  <si>
    <t>《0.5%</t>
  </si>
  <si>
    <t>《1‰</t>
  </si>
  <si>
    <r>
      <rPr>
        <sz val="10"/>
        <rFont val="仿宋_GB2312"/>
        <charset val="134"/>
      </rPr>
      <t>社会效益指标</t>
    </r>
  </si>
  <si>
    <t>企业接入设计方案累计完成家数</t>
  </si>
  <si>
    <t>200家</t>
  </si>
  <si>
    <t>360家</t>
  </si>
  <si>
    <t>系统运行稳定性</t>
  </si>
  <si>
    <t>运行稳定</t>
  </si>
  <si>
    <t>企业累计接入家数</t>
  </si>
  <si>
    <t>100家</t>
  </si>
  <si>
    <t>7家</t>
  </si>
  <si>
    <r>
      <rPr>
        <b/>
        <sz val="10"/>
        <color theme="1"/>
        <rFont val="仿宋_GB2312"/>
        <charset val="134"/>
      </rPr>
      <t>年度目标</t>
    </r>
    <r>
      <rPr>
        <b/>
        <sz val="10"/>
        <color theme="1"/>
        <rFont val="Arial Narrow"/>
        <charset val="134"/>
      </rPr>
      <t>3</t>
    </r>
    <r>
      <rPr>
        <b/>
        <sz val="10"/>
        <color theme="1"/>
        <rFont val="仿宋_GB2312"/>
        <charset val="134"/>
      </rPr>
      <t>：</t>
    </r>
    <r>
      <rPr>
        <sz val="10"/>
        <color theme="1"/>
        <rFont val="仿宋_GB2312"/>
        <charset val="134"/>
      </rPr>
      <t>基于覆盖中南大区（湖北、湖南、河南、广西）范围内基标准量值溯源任务和计量检测服务等重要职责，承担中南国家计量测试中心、国家光电子信息产品质量监督检验中心、国家无损检测设备质量监督检验中心和国家城市能源计量中心（湖北）、工信部产业技术基础公共服务平台、国家激光产业计量测试中心（筹）和标准物质研制中心等相关实验室的建设和为自来水供给、污水处理等领域中的贸易结算、能源消耗等工作提供准确可靠的测量结果的流量实验室建设。</t>
    </r>
  </si>
  <si>
    <r>
      <rPr>
        <sz val="10"/>
        <color indexed="8"/>
        <rFont val="仿宋_GB2312"/>
        <charset val="254"/>
      </rPr>
      <t>阶段验收合格率</t>
    </r>
  </si>
  <si>
    <r>
      <rPr>
        <sz val="10"/>
        <color indexed="8"/>
        <rFont val="仿宋_GB2312"/>
        <charset val="254"/>
      </rPr>
      <t>工程采购合规性</t>
    </r>
  </si>
  <si>
    <r>
      <rPr>
        <sz val="10"/>
        <rFont val="仿宋_GB2312"/>
        <charset val="254"/>
      </rPr>
      <t>合规</t>
    </r>
  </si>
  <si>
    <r>
      <rPr>
        <sz val="10"/>
        <color indexed="8"/>
        <rFont val="仿宋_GB2312"/>
        <charset val="254"/>
      </rPr>
      <t>向社会提供准确的检测数据</t>
    </r>
  </si>
  <si>
    <t>/</t>
  </si>
  <si>
    <r>
      <rPr>
        <sz val="10"/>
        <color indexed="8"/>
        <rFont val="仿宋_GB2312"/>
        <charset val="254"/>
      </rPr>
      <t>检测领域实际覆盖率</t>
    </r>
  </si>
  <si>
    <r>
      <rPr>
        <sz val="10"/>
        <rFont val="仿宋_GB2312"/>
        <charset val="134"/>
      </rPr>
      <t>满足</t>
    </r>
  </si>
  <si>
    <r>
      <rPr>
        <b/>
        <sz val="16"/>
        <rFont val="仿宋_GB2312"/>
        <charset val="134"/>
      </rPr>
      <t>项目支出绩效自评表</t>
    </r>
  </si>
  <si>
    <r>
      <rPr>
        <sz val="10.5"/>
        <rFont val="仿宋_GB2312"/>
        <charset val="134"/>
      </rPr>
      <t>（</t>
    </r>
    <r>
      <rPr>
        <sz val="10.5"/>
        <rFont val="Arial Narrow"/>
        <charset val="0"/>
      </rPr>
      <t>2019</t>
    </r>
    <r>
      <rPr>
        <sz val="10.5"/>
        <rFont val="仿宋_GB2312"/>
        <charset val="134"/>
      </rPr>
      <t>年度）</t>
    </r>
  </si>
  <si>
    <r>
      <rPr>
        <sz val="10"/>
        <rFont val="仿宋_GB2312"/>
        <charset val="134"/>
      </rPr>
      <t>项目名称</t>
    </r>
  </si>
  <si>
    <r>
      <rPr>
        <sz val="10"/>
        <rFont val="仿宋_GB2312"/>
        <charset val="134"/>
      </rPr>
      <t>计量器具业务专项</t>
    </r>
  </si>
  <si>
    <r>
      <rPr>
        <sz val="10"/>
        <rFont val="仿宋_GB2312"/>
        <charset val="134"/>
      </rPr>
      <t>主管部门</t>
    </r>
  </si>
  <si>
    <t>湖北省市场监督管理局</t>
  </si>
  <si>
    <r>
      <rPr>
        <sz val="10"/>
        <rFont val="仿宋_GB2312"/>
        <charset val="134"/>
      </rPr>
      <t>实施单位</t>
    </r>
  </si>
  <si>
    <r>
      <rPr>
        <sz val="10"/>
        <rFont val="仿宋_GB2312"/>
        <charset val="134"/>
      </rPr>
      <t>湖北省计量测试技术研究院</t>
    </r>
  </si>
  <si>
    <r>
      <rPr>
        <sz val="10"/>
        <rFont val="仿宋_GB2312"/>
        <charset val="134"/>
      </rPr>
      <t>项目资金</t>
    </r>
  </si>
  <si>
    <r>
      <rPr>
        <sz val="10"/>
        <rFont val="仿宋_GB2312"/>
        <charset val="134"/>
      </rPr>
      <t>年初预算数</t>
    </r>
  </si>
  <si>
    <r>
      <rPr>
        <sz val="10"/>
        <rFont val="仿宋_GB2312"/>
        <charset val="134"/>
      </rPr>
      <t>全年预算数</t>
    </r>
  </si>
  <si>
    <r>
      <rPr>
        <sz val="10"/>
        <rFont val="仿宋_GB2312"/>
        <charset val="134"/>
      </rPr>
      <t>全年执行数</t>
    </r>
  </si>
  <si>
    <r>
      <rPr>
        <sz val="10"/>
        <rFont val="仿宋_GB2312"/>
        <charset val="134"/>
      </rPr>
      <t>分值</t>
    </r>
  </si>
  <si>
    <r>
      <rPr>
        <sz val="10"/>
        <rFont val="仿宋_GB2312"/>
        <charset val="134"/>
      </rPr>
      <t>执行率</t>
    </r>
  </si>
  <si>
    <r>
      <rPr>
        <sz val="10"/>
        <rFont val="仿宋_GB2312"/>
        <charset val="134"/>
      </rPr>
      <t>得分</t>
    </r>
  </si>
  <si>
    <r>
      <rPr>
        <sz val="10"/>
        <rFont val="仿宋_GB2312"/>
        <charset val="134"/>
      </rPr>
      <t>年度资金总额</t>
    </r>
  </si>
  <si>
    <r>
      <rPr>
        <sz val="10"/>
        <rFont val="仿宋_GB2312"/>
        <charset val="134"/>
      </rPr>
      <t>其中：当年财政拨款</t>
    </r>
  </si>
  <si>
    <r>
      <rPr>
        <sz val="10"/>
        <rFont val="Arial Narrow"/>
        <charset val="0"/>
      </rPr>
      <t xml:space="preserve">      </t>
    </r>
    <r>
      <rPr>
        <sz val="10"/>
        <rFont val="仿宋_GB2312"/>
        <charset val="134"/>
      </rPr>
      <t>上年结转资金</t>
    </r>
  </si>
  <si>
    <r>
      <rPr>
        <sz val="10"/>
        <rFont val="Arial Narrow"/>
        <charset val="0"/>
      </rPr>
      <t xml:space="preserve">  </t>
    </r>
    <r>
      <rPr>
        <sz val="10"/>
        <rFont val="仿宋_GB2312"/>
        <charset val="134"/>
      </rPr>
      <t>其他资金</t>
    </r>
  </si>
  <si>
    <r>
      <rPr>
        <sz val="10"/>
        <rFont val="仿宋_GB2312"/>
        <charset val="134"/>
      </rPr>
      <t>年度总体目标</t>
    </r>
  </si>
  <si>
    <r>
      <rPr>
        <sz val="10"/>
        <rFont val="仿宋_GB2312"/>
        <charset val="134"/>
      </rPr>
      <t>预期目标</t>
    </r>
  </si>
  <si>
    <r>
      <rPr>
        <sz val="10"/>
        <rFont val="仿宋_GB2312"/>
        <charset val="134"/>
      </rPr>
      <t>实际完成情况</t>
    </r>
  </si>
  <si>
    <r>
      <rPr>
        <sz val="10"/>
        <rFont val="仿宋_GB2312"/>
        <charset val="134"/>
      </rPr>
      <t>通过计量专用设备购置、专用设备维修、设备仪器送检，完善计量检定服务能力，确保检验硬件设施满足当前需要，完成各类计量任务；用于我院水电及设备等维修、办公环境保障、委托业务等基础费用，保障我院计量检定日常工作的正常运转，更好地执行检定任务。</t>
    </r>
  </si>
  <si>
    <r>
      <rPr>
        <sz val="10"/>
        <rFont val="仿宋_GB2312"/>
        <charset val="134"/>
      </rPr>
      <t>计量设备维修维护及时，保证鉴定设正常使用，完成了计量器具检定任务。单位基础设施运行良好，办公环境得以保障，但专用设备未按计划采购完全。</t>
    </r>
  </si>
  <si>
    <r>
      <rPr>
        <sz val="10"/>
        <rFont val="仿宋_GB2312"/>
        <charset val="134"/>
      </rPr>
      <t>绩效指标</t>
    </r>
  </si>
  <si>
    <r>
      <rPr>
        <sz val="10"/>
        <rFont val="仿宋_GB2312"/>
        <charset val="134"/>
      </rPr>
      <t>一级指标</t>
    </r>
  </si>
  <si>
    <r>
      <rPr>
        <sz val="10"/>
        <rFont val="仿宋_GB2312"/>
        <charset val="134"/>
      </rPr>
      <t>二级指标</t>
    </r>
  </si>
  <si>
    <r>
      <rPr>
        <sz val="10"/>
        <rFont val="仿宋_GB2312"/>
        <charset val="134"/>
      </rPr>
      <t>三级指标</t>
    </r>
  </si>
  <si>
    <r>
      <rPr>
        <sz val="10"/>
        <rFont val="仿宋_GB2312"/>
        <charset val="134"/>
      </rPr>
      <t>年度指标值</t>
    </r>
  </si>
  <si>
    <r>
      <rPr>
        <sz val="10"/>
        <rFont val="仿宋_GB2312"/>
        <charset val="134"/>
      </rPr>
      <t>实际完成值</t>
    </r>
  </si>
  <si>
    <t>得分</t>
  </si>
  <si>
    <r>
      <rPr>
        <sz val="10"/>
        <rFont val="仿宋_GB2312"/>
        <charset val="134"/>
      </rPr>
      <t>产出指标（</t>
    </r>
    <r>
      <rPr>
        <sz val="10"/>
        <rFont val="Arial Narrow"/>
        <charset val="0"/>
      </rPr>
      <t>50</t>
    </r>
    <r>
      <rPr>
        <sz val="10"/>
        <rFont val="仿宋_GB2312"/>
        <charset val="134"/>
      </rPr>
      <t>分）</t>
    </r>
  </si>
  <si>
    <r>
      <rPr>
        <sz val="10"/>
        <color indexed="8"/>
        <rFont val="仿宋_GB2312"/>
        <charset val="134"/>
      </rPr>
      <t>设备购置完成率</t>
    </r>
  </si>
  <si>
    <r>
      <rPr>
        <sz val="10"/>
        <color indexed="8"/>
        <rFont val="仿宋_GB2312"/>
        <charset val="134"/>
      </rPr>
      <t>计量器具检定项目完成率</t>
    </r>
  </si>
  <si>
    <r>
      <rPr>
        <sz val="10"/>
        <color indexed="8"/>
        <rFont val="仿宋_GB2312"/>
        <charset val="134"/>
      </rPr>
      <t>自有设备送检率</t>
    </r>
  </si>
  <si>
    <r>
      <rPr>
        <sz val="10"/>
        <color indexed="8"/>
        <rFont val="仿宋_GB2312"/>
        <charset val="134"/>
      </rPr>
      <t>维修维护处理率</t>
    </r>
  </si>
  <si>
    <r>
      <rPr>
        <sz val="10"/>
        <color indexed="8"/>
        <rFont val="仿宋_GB2312"/>
        <charset val="134"/>
      </rPr>
      <t>证书差错率</t>
    </r>
  </si>
  <si>
    <r>
      <rPr>
        <sz val="10"/>
        <rFont val="仿宋_GB2312"/>
        <charset val="134"/>
      </rPr>
      <t>效益指标（</t>
    </r>
    <r>
      <rPr>
        <sz val="10"/>
        <rFont val="Arial Narrow"/>
        <charset val="0"/>
      </rPr>
      <t>40</t>
    </r>
    <r>
      <rPr>
        <sz val="10"/>
        <rFont val="仿宋_GB2312"/>
        <charset val="134"/>
      </rPr>
      <t>分）</t>
    </r>
  </si>
  <si>
    <r>
      <rPr>
        <sz val="10"/>
        <color indexed="8"/>
        <rFont val="仿宋_GB2312"/>
        <charset val="134"/>
      </rPr>
      <t>经营性业务增长率</t>
    </r>
  </si>
  <si>
    <t>≥20%</t>
  </si>
  <si>
    <r>
      <rPr>
        <sz val="10"/>
        <color indexed="8"/>
        <rFont val="仿宋_GB2312"/>
        <charset val="134"/>
      </rPr>
      <t>计量文化宣传丰富度</t>
    </r>
  </si>
  <si>
    <r>
      <rPr>
        <sz val="10"/>
        <rFont val="Arial Narrow"/>
        <charset val="0"/>
      </rPr>
      <t>≥3</t>
    </r>
    <r>
      <rPr>
        <sz val="10"/>
        <rFont val="仿宋_GB2312"/>
        <charset val="134"/>
      </rPr>
      <t>种</t>
    </r>
  </si>
  <si>
    <r>
      <rPr>
        <sz val="10"/>
        <rFont val="Arial Narrow"/>
        <charset val="0"/>
      </rPr>
      <t>4</t>
    </r>
    <r>
      <rPr>
        <sz val="10"/>
        <rFont val="仿宋_GB2312"/>
        <charset val="134"/>
      </rPr>
      <t>种</t>
    </r>
  </si>
  <si>
    <r>
      <rPr>
        <sz val="10"/>
        <color indexed="8"/>
        <rFont val="仿宋_GB2312"/>
        <charset val="134"/>
      </rPr>
      <t>计量检测能力提升度</t>
    </r>
  </si>
  <si>
    <r>
      <rPr>
        <sz val="10"/>
        <rFont val="仿宋_GB2312"/>
        <charset val="134"/>
      </rPr>
      <t>较之前提升</t>
    </r>
  </si>
  <si>
    <r>
      <rPr>
        <sz val="10"/>
        <color indexed="8"/>
        <rFont val="仿宋_GB2312"/>
        <charset val="134"/>
      </rPr>
      <t>工作环境改善度</t>
    </r>
  </si>
  <si>
    <r>
      <rPr>
        <sz val="10"/>
        <rFont val="仿宋_GB2312"/>
        <charset val="134"/>
      </rPr>
      <t>整洁、文明、安全</t>
    </r>
  </si>
  <si>
    <r>
      <rPr>
        <sz val="10"/>
        <color indexed="8"/>
        <rFont val="仿宋_GB2312"/>
        <charset val="134"/>
      </rPr>
      <t>总分</t>
    </r>
  </si>
  <si>
    <t>项目支出绩效自评表</t>
  </si>
  <si>
    <t>（2019年度）</t>
  </si>
  <si>
    <t>项目名称</t>
  </si>
  <si>
    <t>湖北省重点用能单位能耗在线监测系统省平台</t>
  </si>
  <si>
    <t>主管部门</t>
  </si>
  <si>
    <t>实施单位</t>
  </si>
  <si>
    <t>项目资金</t>
  </si>
  <si>
    <t>年初预算数</t>
  </si>
  <si>
    <t>全年预算数</t>
  </si>
  <si>
    <t>全年执行数</t>
  </si>
  <si>
    <t>执行率</t>
  </si>
  <si>
    <t>年度资金总额</t>
  </si>
  <si>
    <t>其中：当年财政拨款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</si>
  <si>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</si>
  <si>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</si>
  <si>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</si>
  <si>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</si>
  <si>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</si>
  <si>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致力于湖北省重点用能单位能耗在线监测平台建设，购置相关硬件、软件设备，做好能耗数据接入工作。</t>
  </si>
  <si>
    <t>国家城市能源计量中心（湖北）承建的“湖北省重点用能单位能耗在线监测系统”完成软硬件及平台集成项目招标，即将进入整合调试阶段。</t>
  </si>
  <si>
    <t>绩效指标</t>
  </si>
  <si>
    <t>一级指标</t>
  </si>
  <si>
    <t>二级指标</t>
  </si>
  <si>
    <t>三级指标</t>
  </si>
  <si>
    <t>年度指标值</t>
  </si>
  <si>
    <t>实际完成值</t>
  </si>
  <si>
    <t>产出指标（50分）</t>
  </si>
  <si>
    <t>效益指标（40分）</t>
  </si>
  <si>
    <t>总分</t>
  </si>
  <si>
    <r>
      <rPr>
        <b/>
        <sz val="16"/>
        <rFont val="仿宋_GB2312"/>
        <charset val="254"/>
      </rPr>
      <t>项目支出绩效自评表</t>
    </r>
  </si>
  <si>
    <r>
      <rPr>
        <sz val="10.5"/>
        <rFont val="仿宋_GB2312"/>
        <charset val="254"/>
      </rPr>
      <t>（</t>
    </r>
    <r>
      <rPr>
        <sz val="10.5"/>
        <rFont val="Arial Narrow"/>
        <charset val="254"/>
      </rPr>
      <t>2019</t>
    </r>
    <r>
      <rPr>
        <sz val="10.5"/>
        <rFont val="仿宋_GB2312"/>
        <charset val="254"/>
      </rPr>
      <t>年度）</t>
    </r>
  </si>
  <si>
    <r>
      <rPr>
        <sz val="10"/>
        <rFont val="仿宋_GB2312"/>
        <charset val="254"/>
      </rPr>
      <t>项目名称</t>
    </r>
  </si>
  <si>
    <t>流量计量检定校准实验室</t>
  </si>
  <si>
    <r>
      <rPr>
        <sz val="10"/>
        <rFont val="仿宋_GB2312"/>
        <charset val="254"/>
      </rPr>
      <t>主管部门</t>
    </r>
  </si>
  <si>
    <r>
      <rPr>
        <sz val="10"/>
        <rFont val="仿宋_GB2312"/>
        <charset val="254"/>
      </rPr>
      <t>湖北省市场监督管理局</t>
    </r>
  </si>
  <si>
    <r>
      <rPr>
        <sz val="10"/>
        <rFont val="仿宋_GB2312"/>
        <charset val="254"/>
      </rPr>
      <t>实施单位</t>
    </r>
  </si>
  <si>
    <r>
      <rPr>
        <sz val="10"/>
        <rFont val="仿宋_GB2312"/>
        <charset val="254"/>
      </rPr>
      <t>湖北省计量测试技术研究院</t>
    </r>
  </si>
  <si>
    <r>
      <rPr>
        <sz val="10"/>
        <rFont val="仿宋_GB2312"/>
        <charset val="254"/>
      </rPr>
      <t>项目资金</t>
    </r>
  </si>
  <si>
    <r>
      <rPr>
        <sz val="10"/>
        <rFont val="仿宋_GB2312"/>
        <charset val="254"/>
      </rPr>
      <t>年初预算数</t>
    </r>
  </si>
  <si>
    <r>
      <rPr>
        <sz val="10"/>
        <rFont val="仿宋_GB2312"/>
        <charset val="254"/>
      </rPr>
      <t>全年预算数</t>
    </r>
  </si>
  <si>
    <r>
      <rPr>
        <sz val="10"/>
        <rFont val="仿宋_GB2312"/>
        <charset val="254"/>
      </rPr>
      <t>全年执行数</t>
    </r>
  </si>
  <si>
    <r>
      <rPr>
        <sz val="10"/>
        <rFont val="仿宋_GB2312"/>
        <charset val="254"/>
      </rPr>
      <t>分值</t>
    </r>
  </si>
  <si>
    <r>
      <rPr>
        <sz val="10"/>
        <rFont val="仿宋_GB2312"/>
        <charset val="254"/>
      </rPr>
      <t>执行率</t>
    </r>
  </si>
  <si>
    <r>
      <rPr>
        <sz val="10"/>
        <rFont val="仿宋_GB2312"/>
        <charset val="254"/>
      </rPr>
      <t>得分</t>
    </r>
  </si>
  <si>
    <r>
      <rPr>
        <sz val="10"/>
        <rFont val="仿宋_GB2312"/>
        <charset val="254"/>
      </rPr>
      <t>年度资金总额</t>
    </r>
  </si>
  <si>
    <r>
      <rPr>
        <sz val="10"/>
        <rFont val="仿宋_GB2312"/>
        <charset val="254"/>
      </rPr>
      <t>其中：当年财政拨款</t>
    </r>
  </si>
  <si>
    <r>
      <rPr>
        <sz val="10"/>
        <rFont val="Arial Narrow"/>
        <charset val="254"/>
      </rPr>
      <t xml:space="preserve">      </t>
    </r>
    <r>
      <rPr>
        <sz val="10"/>
        <rFont val="仿宋_GB2312"/>
        <charset val="254"/>
      </rPr>
      <t>上年结转资金</t>
    </r>
  </si>
  <si>
    <r>
      <rPr>
        <sz val="10"/>
        <rFont val="Arial Narrow"/>
        <charset val="254"/>
      </rPr>
      <t xml:space="preserve">  </t>
    </r>
    <r>
      <rPr>
        <sz val="10"/>
        <rFont val="仿宋_GB2312"/>
        <charset val="254"/>
      </rPr>
      <t>其他资金</t>
    </r>
  </si>
  <si>
    <r>
      <rPr>
        <sz val="10"/>
        <rFont val="仿宋_GB2312"/>
        <charset val="254"/>
      </rPr>
      <t>年度总体目标</t>
    </r>
  </si>
  <si>
    <r>
      <rPr>
        <sz val="10"/>
        <rFont val="仿宋_GB2312"/>
        <charset val="254"/>
      </rPr>
      <t>预期目标</t>
    </r>
  </si>
  <si>
    <r>
      <rPr>
        <sz val="10"/>
        <rFont val="仿宋_GB2312"/>
        <charset val="254"/>
      </rPr>
      <t>实际完成情况</t>
    </r>
  </si>
  <si>
    <r>
      <rPr>
        <sz val="10"/>
        <rFont val="仿宋_GB2312"/>
        <charset val="254"/>
      </rPr>
      <t>按年度计划和工作安排，做好工程施工、招投标、合同管理等工作，建成新型实验室，为自来水供给、污水处理等领域中的贸易结算、能源消耗等工作提供准确可靠的测量结果。</t>
    </r>
  </si>
  <si>
    <r>
      <rPr>
        <sz val="10"/>
        <rFont val="仿宋_GB2312"/>
        <charset val="254"/>
      </rPr>
      <t>实验室基建工程基本完工，室外给排水管网、室外电气、室外土建、室外工程道路等现场除工艺管道二期工程外，所有工程于</t>
    </r>
    <r>
      <rPr>
        <sz val="10"/>
        <rFont val="Arial Narrow"/>
        <charset val="254"/>
      </rPr>
      <t>2019</t>
    </r>
    <r>
      <rPr>
        <sz val="10"/>
        <rFont val="仿宋_GB2312"/>
        <charset val="254"/>
      </rPr>
      <t>年</t>
    </r>
    <r>
      <rPr>
        <sz val="10"/>
        <rFont val="Arial Narrow"/>
        <charset val="254"/>
      </rPr>
      <t>12</t>
    </r>
    <r>
      <rPr>
        <sz val="10"/>
        <rFont val="仿宋_GB2312"/>
        <charset val="254"/>
      </rPr>
      <t>月全部施工完成。项目进入初步验收阶段，计划</t>
    </r>
    <r>
      <rPr>
        <sz val="10"/>
        <rFont val="Arial Narrow"/>
        <charset val="254"/>
      </rPr>
      <t>2020</t>
    </r>
    <r>
      <rPr>
        <sz val="10"/>
        <rFont val="仿宋_GB2312"/>
        <charset val="254"/>
      </rPr>
      <t>年年中整体投入运行。</t>
    </r>
  </si>
  <si>
    <t>中南大区计量恒温恒湿实验室</t>
  </si>
  <si>
    <r>
      <rPr>
        <sz val="10"/>
        <rFont val="仿宋_GB2312"/>
        <charset val="254"/>
      </rPr>
      <t>基于覆盖中南大区（湖北、湖南、河南、广西）范围内基标准量值溯源任务和计量检测服务等重要职责，承担中南国家计量测试中心、国家光电子信息产品质量监督检验中心、国家无损检测设备质量监督检验中心和国家城市能源计量中心（湖北）、工信部产业技术基础公共服务平台、国家激光产业计量测试中心（筹）和标准物质研制中心等相关实验室的建设。</t>
    </r>
  </si>
  <si>
    <r>
      <rPr>
        <sz val="10"/>
        <rFont val="仿宋_GB2312"/>
        <charset val="254"/>
      </rPr>
      <t>项目前期完成了方案设计，取得了项目建议书、可研、初步设计批复，完成了节能型审查。今年</t>
    </r>
    <r>
      <rPr>
        <sz val="10"/>
        <rFont val="Arial Narrow"/>
        <charset val="254"/>
      </rPr>
      <t>4</t>
    </r>
    <r>
      <rPr>
        <sz val="10"/>
        <rFont val="仿宋_GB2312"/>
        <charset val="254"/>
      </rPr>
      <t>月选定由湖北省工程咨询股份有限公司负责代建大区基标准计量、工信部电子信息产业技术基础公共服务平台等</t>
    </r>
    <r>
      <rPr>
        <sz val="10"/>
        <rFont val="Arial Narrow"/>
        <charset val="254"/>
      </rPr>
      <t>10</t>
    </r>
    <r>
      <rPr>
        <sz val="10"/>
        <rFont val="仿宋_GB2312"/>
        <charset val="254"/>
      </rPr>
      <t>类恒温恒湿实验室。</t>
    </r>
    <r>
      <rPr>
        <sz val="10"/>
        <rFont val="Arial Narrow"/>
        <charset val="254"/>
      </rPr>
      <t>5</t>
    </r>
    <r>
      <rPr>
        <sz val="10"/>
        <rFont val="仿宋_GB2312"/>
        <charset val="254"/>
      </rPr>
      <t>月份实验室项目初步设计方案通过评审会，目前实验室还未动工建设。</t>
    </r>
  </si>
  <si>
    <r>
      <rPr>
        <sz val="10"/>
        <rFont val="仿宋_GB2312"/>
        <charset val="254"/>
      </rPr>
      <t>绩效指标</t>
    </r>
  </si>
  <si>
    <r>
      <rPr>
        <sz val="10"/>
        <rFont val="仿宋_GB2312"/>
        <charset val="254"/>
      </rPr>
      <t>一级指标</t>
    </r>
  </si>
  <si>
    <r>
      <rPr>
        <sz val="10"/>
        <rFont val="仿宋_GB2312"/>
        <charset val="254"/>
      </rPr>
      <t>二级指标</t>
    </r>
  </si>
  <si>
    <r>
      <rPr>
        <sz val="10"/>
        <rFont val="仿宋_GB2312"/>
        <charset val="254"/>
      </rPr>
      <t>三级指标</t>
    </r>
  </si>
  <si>
    <r>
      <rPr>
        <sz val="10"/>
        <rFont val="仿宋_GB2312"/>
        <charset val="254"/>
      </rPr>
      <t>年度指标值</t>
    </r>
  </si>
  <si>
    <r>
      <rPr>
        <sz val="10"/>
        <rFont val="仿宋_GB2312"/>
        <charset val="254"/>
      </rPr>
      <t>实际完成值</t>
    </r>
  </si>
  <si>
    <r>
      <rPr>
        <sz val="10"/>
        <rFont val="仿宋_GB2312"/>
        <charset val="254"/>
      </rPr>
      <t>产出指标（</t>
    </r>
    <r>
      <rPr>
        <sz val="10"/>
        <rFont val="Arial Narrow"/>
        <charset val="254"/>
      </rPr>
      <t>60</t>
    </r>
    <r>
      <rPr>
        <sz val="10"/>
        <rFont val="仿宋_GB2312"/>
        <charset val="254"/>
      </rPr>
      <t>分）</t>
    </r>
  </si>
  <si>
    <r>
      <rPr>
        <sz val="10"/>
        <rFont val="仿宋_GB2312"/>
        <charset val="254"/>
      </rPr>
      <t>数量指标</t>
    </r>
  </si>
  <si>
    <r>
      <rPr>
        <sz val="10"/>
        <color indexed="8"/>
        <rFont val="仿宋_GB2312"/>
        <charset val="254"/>
      </rPr>
      <t>基建工程完工率</t>
    </r>
  </si>
  <si>
    <r>
      <rPr>
        <sz val="10"/>
        <rFont val="仿宋_GB2312"/>
        <charset val="254"/>
      </rPr>
      <t>质量指标</t>
    </r>
  </si>
  <si>
    <r>
      <rPr>
        <sz val="10"/>
        <rFont val="仿宋_GB2312"/>
        <charset val="254"/>
      </rPr>
      <t>效益指标（</t>
    </r>
    <r>
      <rPr>
        <sz val="10"/>
        <rFont val="Arial Narrow"/>
        <charset val="254"/>
      </rPr>
      <t>30</t>
    </r>
    <r>
      <rPr>
        <sz val="10"/>
        <rFont val="仿宋_GB2312"/>
        <charset val="254"/>
      </rPr>
      <t>分）</t>
    </r>
  </si>
  <si>
    <r>
      <rPr>
        <sz val="10"/>
        <rFont val="仿宋_GB2312"/>
        <charset val="254"/>
      </rPr>
      <t>社会效益指标</t>
    </r>
  </si>
  <si>
    <r>
      <rPr>
        <sz val="10"/>
        <color indexed="8"/>
        <rFont val="仿宋_GB2312"/>
        <charset val="254"/>
      </rPr>
      <t>总分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</si>
</sst>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_ "/>
    <numFmt numFmtId="179" formatCode="0.00_ "/>
    <numFmt numFmtId="180" formatCode="0.000%"/>
  </numFmts>
  <fonts count="55">
    <font>
      <sz val="11"/>
      <color theme="1"/>
      <name val="宋体"/>
      <charset val="134"/>
      <scheme val="minor"/>
    </font>
    <font>
      <b/>
      <sz val="16"/>
      <name val="Arial Narrow"/>
      <charset val="254"/>
    </font>
    <font>
      <b/>
      <sz val="10.5"/>
      <name val="Arial Narrow"/>
      <charset val="254"/>
    </font>
    <font>
      <sz val="10.5"/>
      <name val="Arial Narrow"/>
      <charset val="254"/>
    </font>
    <font>
      <sz val="10"/>
      <name val="Arial Narrow"/>
      <charset val="254"/>
    </font>
    <font>
      <sz val="10"/>
      <name val="仿宋_GB2312"/>
      <charset val="254"/>
    </font>
    <font>
      <sz val="10"/>
      <color rgb="FF000000"/>
      <name val="Arial Narrow"/>
      <charset val="254"/>
    </font>
    <font>
      <sz val="10"/>
      <color indexed="8"/>
      <name val="Arial Narrow"/>
      <charset val="254"/>
    </font>
    <font>
      <sz val="10"/>
      <color rgb="FF000000"/>
      <name val="仿宋_GB2312"/>
      <charset val="254"/>
    </font>
    <font>
      <sz val="10"/>
      <color indexed="8"/>
      <name val="仿宋_GB2312"/>
      <charset val="254"/>
    </font>
    <font>
      <b/>
      <sz val="16"/>
      <name val="仿宋_GB2312"/>
      <charset val="254"/>
    </font>
    <font>
      <b/>
      <sz val="10.5"/>
      <name val="仿宋_GB2312"/>
      <charset val="254"/>
    </font>
    <font>
      <sz val="10.5"/>
      <name val="仿宋_GB2312"/>
      <charset val="254"/>
    </font>
    <font>
      <b/>
      <sz val="16"/>
      <name val="Arial Narrow"/>
      <charset val="0"/>
    </font>
    <font>
      <b/>
      <sz val="10.5"/>
      <name val="Arial Narrow"/>
      <charset val="0"/>
    </font>
    <font>
      <sz val="10.5"/>
      <name val="Arial Narrow"/>
      <charset val="0"/>
    </font>
    <font>
      <sz val="10"/>
      <name val="Arial Narrow"/>
      <charset val="0"/>
    </font>
    <font>
      <sz val="10"/>
      <name val="仿宋_GB2312"/>
      <charset val="134"/>
    </font>
    <font>
      <sz val="10"/>
      <color rgb="FF000000"/>
      <name val="Arial Narrow"/>
      <charset val="0"/>
    </font>
    <font>
      <sz val="10"/>
      <color indexed="8"/>
      <name val="Arial Narrow"/>
      <charset val="0"/>
    </font>
    <font>
      <sz val="10"/>
      <name val="宋体"/>
      <charset val="0"/>
    </font>
    <font>
      <sz val="10"/>
      <color theme="1"/>
      <name val="Arial Narrow"/>
      <charset val="134"/>
    </font>
    <font>
      <b/>
      <sz val="10"/>
      <color theme="1"/>
      <name val="Arial Narrow"/>
      <charset val="134"/>
    </font>
    <font>
      <sz val="10"/>
      <color theme="1"/>
      <name val="黑体"/>
      <charset val="134"/>
    </font>
    <font>
      <b/>
      <sz val="20"/>
      <color theme="1"/>
      <name val="宋体"/>
      <charset val="134"/>
      <scheme val="maj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b/>
      <sz val="10"/>
      <color theme="1"/>
      <name val="仿宋_GB2312"/>
      <charset val="134"/>
    </font>
    <font>
      <sz val="10"/>
      <name val="Arial Narrow"/>
      <charset val="134"/>
    </font>
    <font>
      <sz val="10"/>
      <color rgb="FF000000"/>
      <name val="仿宋_GB2312"/>
      <charset val="134"/>
    </font>
    <font>
      <sz val="10"/>
      <color indexed="8"/>
      <name val="Arial Narrow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name val="仿宋_GB2312"/>
      <charset val="134"/>
    </font>
    <font>
      <sz val="10.5"/>
      <name val="仿宋_GB2312"/>
      <charset val="134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9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0" fillId="12" borderId="17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7" fillId="17" borderId="18" applyNumberFormat="0" applyAlignment="0" applyProtection="0">
      <alignment vertical="center"/>
    </xf>
    <xf numFmtId="0" fontId="48" fillId="17" borderId="16" applyNumberFormat="0" applyAlignment="0" applyProtection="0">
      <alignment vertical="center"/>
    </xf>
    <xf numFmtId="0" fontId="49" fillId="18" borderId="19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4" fillId="0" borderId="1" xfId="1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0" fontId="4" fillId="0" borderId="1" xfId="1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1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8" fontId="5" fillId="0" borderId="10" xfId="0" applyNumberFormat="1" applyFont="1" applyFill="1" applyBorder="1" applyAlignment="1">
      <alignment horizontal="center" vertical="center" wrapText="1"/>
    </xf>
    <xf numFmtId="178" fontId="5" fillId="0" borderId="11" xfId="0" applyNumberFormat="1" applyFont="1" applyFill="1" applyBorder="1" applyAlignment="1">
      <alignment horizontal="center" vertical="center" wrapText="1"/>
    </xf>
    <xf numFmtId="178" fontId="5" fillId="0" borderId="12" xfId="0" applyNumberFormat="1" applyFont="1" applyFill="1" applyBorder="1" applyAlignment="1">
      <alignment horizontal="center" vertical="center" wrapText="1"/>
    </xf>
    <xf numFmtId="179" fontId="8" fillId="0" borderId="10" xfId="0" applyNumberFormat="1" applyFont="1" applyFill="1" applyBorder="1" applyAlignment="1">
      <alignment horizontal="center" vertical="center" wrapText="1"/>
    </xf>
    <xf numFmtId="179" fontId="8" fillId="0" borderId="11" xfId="0" applyNumberFormat="1" applyFont="1" applyFill="1" applyBorder="1" applyAlignment="1">
      <alignment horizontal="center" vertical="center" wrapText="1"/>
    </xf>
    <xf numFmtId="179" fontId="8" fillId="0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0" fontId="5" fillId="0" borderId="1" xfId="11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9" fontId="16" fillId="0" borderId="1" xfId="11" applyFont="1" applyFill="1" applyBorder="1" applyAlignment="1">
      <alignment horizontal="center" vertical="center" wrapText="1"/>
    </xf>
    <xf numFmtId="10" fontId="16" fillId="0" borderId="1" xfId="11" applyNumberFormat="1" applyFont="1" applyFill="1" applyBorder="1" applyAlignment="1">
      <alignment horizontal="center" vertical="center" wrapText="1"/>
    </xf>
    <xf numFmtId="180" fontId="16" fillId="0" borderId="1" xfId="1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7" fontId="16" fillId="0" borderId="10" xfId="0" applyNumberFormat="1" applyFont="1" applyFill="1" applyBorder="1" applyAlignment="1">
      <alignment horizontal="center" vertical="center" wrapText="1"/>
    </xf>
    <xf numFmtId="177" fontId="16" fillId="0" borderId="11" xfId="0" applyNumberFormat="1" applyFont="1" applyFill="1" applyBorder="1" applyAlignment="1">
      <alignment horizontal="center" vertical="center" wrapText="1"/>
    </xf>
    <xf numFmtId="177" fontId="16" fillId="0" borderId="12" xfId="0" applyNumberFormat="1" applyFont="1" applyFill="1" applyBorder="1" applyAlignment="1">
      <alignment horizontal="center" vertical="center" wrapText="1"/>
    </xf>
    <xf numFmtId="177" fontId="18" fillId="0" borderId="10" xfId="0" applyNumberFormat="1" applyFont="1" applyFill="1" applyBorder="1" applyAlignment="1">
      <alignment horizontal="center" vertical="center" wrapText="1"/>
    </xf>
    <xf numFmtId="177" fontId="18" fillId="0" borderId="11" xfId="0" applyNumberFormat="1" applyFont="1" applyFill="1" applyBorder="1" applyAlignment="1">
      <alignment horizontal="center" vertical="center" wrapText="1"/>
    </xf>
    <xf numFmtId="177" fontId="18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10" fontId="21" fillId="0" borderId="1" xfId="11" applyNumberFormat="1" applyFont="1" applyFill="1" applyBorder="1" applyAlignment="1">
      <alignment horizontal="center" vertical="center" wrapText="1"/>
    </xf>
    <xf numFmtId="179" fontId="21" fillId="0" borderId="1" xfId="8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8" fillId="0" borderId="2" xfId="13" applyFont="1" applyFill="1" applyBorder="1" applyAlignment="1">
      <alignment horizontal="center" vertical="center" wrapText="1"/>
    </xf>
    <xf numFmtId="0" fontId="29" fillId="0" borderId="10" xfId="13" applyFont="1" applyFill="1" applyBorder="1" applyAlignment="1">
      <alignment horizontal="center" vertical="center" wrapText="1"/>
    </xf>
    <xf numFmtId="0" fontId="30" fillId="0" borderId="11" xfId="13" applyFont="1" applyFill="1" applyBorder="1" applyAlignment="1">
      <alignment horizontal="center" vertical="center" wrapText="1"/>
    </xf>
    <xf numFmtId="9" fontId="28" fillId="0" borderId="1" xfId="50" applyNumberFormat="1" applyFont="1" applyFill="1" applyBorder="1" applyAlignment="1">
      <alignment horizontal="center" vertical="center" wrapText="1"/>
    </xf>
    <xf numFmtId="0" fontId="28" fillId="0" borderId="13" xfId="13" applyFont="1" applyFill="1" applyBorder="1" applyAlignment="1">
      <alignment horizontal="center" vertical="center" wrapText="1"/>
    </xf>
    <xf numFmtId="0" fontId="29" fillId="0" borderId="11" xfId="13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8" fillId="0" borderId="3" xfId="13" applyFont="1" applyFill="1" applyBorder="1" applyAlignment="1">
      <alignment horizontal="center" vertical="center" wrapText="1"/>
    </xf>
    <xf numFmtId="0" fontId="31" fillId="0" borderId="13" xfId="13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28" fillId="0" borderId="1" xfId="50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center" vertical="center" wrapText="1"/>
    </xf>
    <xf numFmtId="0" fontId="17" fillId="0" borderId="3" xfId="50" applyFont="1" applyFill="1" applyBorder="1" applyAlignment="1">
      <alignment horizontal="center" vertical="center" wrapText="1"/>
    </xf>
    <xf numFmtId="0" fontId="28" fillId="0" borderId="13" xfId="50" applyFont="1" applyFill="1" applyBorder="1" applyAlignment="1">
      <alignment horizontal="center" vertical="center" wrapText="1"/>
    </xf>
    <xf numFmtId="0" fontId="28" fillId="0" borderId="3" xfId="5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21" fillId="0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16" sqref="A16:I16"/>
    </sheetView>
  </sheetViews>
  <sheetFormatPr defaultColWidth="8.75" defaultRowHeight="12.75"/>
  <cols>
    <col min="1" max="4" width="11.5" style="100" customWidth="1"/>
    <col min="5" max="5" width="12.5" style="100" customWidth="1"/>
    <col min="6" max="8" width="11.5" style="100" customWidth="1"/>
    <col min="9" max="9" width="11.5" style="102" customWidth="1"/>
    <col min="10" max="16384" width="8.75" style="100"/>
  </cols>
  <sheetData>
    <row r="1" s="100" customFormat="1" ht="21" customHeight="1" spans="1:9">
      <c r="A1" s="103" t="s">
        <v>0</v>
      </c>
      <c r="B1" s="104"/>
      <c r="C1" s="104"/>
      <c r="D1" s="104"/>
      <c r="E1" s="104"/>
      <c r="F1" s="104"/>
      <c r="G1" s="104"/>
      <c r="H1" s="104"/>
      <c r="I1" s="135"/>
    </row>
    <row r="2" s="100" customFormat="1" ht="33" customHeight="1" spans="1:9">
      <c r="A2" s="105" t="s">
        <v>1</v>
      </c>
      <c r="B2" s="105"/>
      <c r="C2" s="105"/>
      <c r="D2" s="105"/>
      <c r="E2" s="105"/>
      <c r="F2" s="105"/>
      <c r="G2" s="105"/>
      <c r="H2" s="105"/>
      <c r="I2" s="105"/>
    </row>
    <row r="3" s="100" customFormat="1" ht="21.95" customHeight="1" spans="1:9">
      <c r="A3" s="106" t="s">
        <v>2</v>
      </c>
      <c r="B3" s="104"/>
      <c r="C3" s="104"/>
      <c r="D3" s="104"/>
      <c r="E3" s="104"/>
      <c r="F3" s="104"/>
      <c r="G3" s="104"/>
      <c r="H3" s="104"/>
      <c r="I3" s="136" t="s">
        <v>3</v>
      </c>
    </row>
    <row r="4" s="100" customFormat="1" ht="24" customHeight="1" spans="1:9">
      <c r="A4" s="107" t="s">
        <v>4</v>
      </c>
      <c r="B4" s="108" t="s">
        <v>5</v>
      </c>
      <c r="C4" s="107"/>
      <c r="D4" s="107"/>
      <c r="E4" s="107"/>
      <c r="F4" s="107"/>
      <c r="G4" s="107"/>
      <c r="H4" s="107"/>
      <c r="I4" s="107"/>
    </row>
    <row r="5" s="100" customFormat="1" ht="32.1" customHeight="1" spans="1:9">
      <c r="A5" s="109" t="s">
        <v>6</v>
      </c>
      <c r="B5" s="110" t="s">
        <v>7</v>
      </c>
      <c r="C5" s="108" t="s">
        <v>8</v>
      </c>
      <c r="D5" s="107" t="s">
        <v>9</v>
      </c>
      <c r="E5" s="107" t="s">
        <v>10</v>
      </c>
      <c r="F5" s="107" t="s">
        <v>11</v>
      </c>
      <c r="G5" s="111" t="s">
        <v>12</v>
      </c>
      <c r="H5" s="107" t="s">
        <v>13</v>
      </c>
      <c r="I5" s="107"/>
    </row>
    <row r="6" s="100" customFormat="1" ht="30" customHeight="1" spans="1:9">
      <c r="A6" s="112"/>
      <c r="B6" s="113"/>
      <c r="C6" s="114">
        <v>20436.25</v>
      </c>
      <c r="D6" s="114">
        <v>17804.21</v>
      </c>
      <c r="E6" s="114">
        <v>15906.6</v>
      </c>
      <c r="F6" s="115">
        <f>E6/D6</f>
        <v>0.893417905090987</v>
      </c>
      <c r="G6" s="116">
        <v>30</v>
      </c>
      <c r="H6" s="116">
        <f>F6*G6</f>
        <v>26.8025371527296</v>
      </c>
      <c r="I6" s="116"/>
    </row>
    <row r="7" s="101" customFormat="1" ht="24" customHeight="1" spans="1:9">
      <c r="A7" s="117" t="s">
        <v>14</v>
      </c>
      <c r="B7" s="117" t="s">
        <v>15</v>
      </c>
      <c r="C7" s="117" t="s">
        <v>16</v>
      </c>
      <c r="D7" s="117"/>
      <c r="E7" s="117" t="s">
        <v>17</v>
      </c>
      <c r="F7" s="117" t="s">
        <v>18</v>
      </c>
      <c r="G7" s="117" t="s">
        <v>19</v>
      </c>
      <c r="H7" s="117" t="s">
        <v>20</v>
      </c>
      <c r="I7" s="117"/>
    </row>
    <row r="8" s="100" customFormat="1" ht="41.1" customHeight="1" spans="1:9">
      <c r="A8" s="118" t="s">
        <v>21</v>
      </c>
      <c r="B8" s="119"/>
      <c r="C8" s="119"/>
      <c r="D8" s="119"/>
      <c r="E8" s="119"/>
      <c r="F8" s="119"/>
      <c r="G8" s="119"/>
      <c r="H8" s="119"/>
      <c r="I8" s="119"/>
    </row>
    <row r="9" s="100" customFormat="1" ht="24" customHeight="1" spans="1:9">
      <c r="A9" s="120" t="s">
        <v>22</v>
      </c>
      <c r="B9" s="120" t="s">
        <v>23</v>
      </c>
      <c r="C9" s="121" t="s">
        <v>24</v>
      </c>
      <c r="D9" s="122"/>
      <c r="E9" s="123">
        <v>1</v>
      </c>
      <c r="F9" s="123">
        <v>1</v>
      </c>
      <c r="G9" s="107">
        <v>4</v>
      </c>
      <c r="H9" s="107">
        <v>4</v>
      </c>
      <c r="I9" s="107"/>
    </row>
    <row r="10" s="100" customFormat="1" ht="24" customHeight="1" spans="1:9">
      <c r="A10" s="124"/>
      <c r="B10" s="124"/>
      <c r="C10" s="121" t="s">
        <v>25</v>
      </c>
      <c r="D10" s="125"/>
      <c r="E10" s="12">
        <v>1</v>
      </c>
      <c r="F10" s="12">
        <v>1</v>
      </c>
      <c r="G10" s="107">
        <v>4</v>
      </c>
      <c r="H10" s="126">
        <v>4</v>
      </c>
      <c r="I10" s="137"/>
    </row>
    <row r="11" s="100" customFormat="1" ht="24" customHeight="1" spans="1:9">
      <c r="A11" s="124"/>
      <c r="B11" s="127"/>
      <c r="C11" s="11" t="s">
        <v>26</v>
      </c>
      <c r="D11" s="11"/>
      <c r="E11" s="12">
        <v>1</v>
      </c>
      <c r="F11" s="12">
        <v>1</v>
      </c>
      <c r="G11" s="107">
        <v>4</v>
      </c>
      <c r="H11" s="126">
        <v>4</v>
      </c>
      <c r="I11" s="137"/>
    </row>
    <row r="12" s="100" customFormat="1" ht="24" customHeight="1" spans="1:9">
      <c r="A12" s="124"/>
      <c r="B12" s="128" t="s">
        <v>27</v>
      </c>
      <c r="C12" s="11" t="s">
        <v>28</v>
      </c>
      <c r="D12" s="11"/>
      <c r="E12" s="12">
        <v>0.96</v>
      </c>
      <c r="F12" s="12">
        <v>1</v>
      </c>
      <c r="G12" s="107">
        <v>4</v>
      </c>
      <c r="H12" s="126">
        <v>4</v>
      </c>
      <c r="I12" s="137"/>
    </row>
    <row r="13" s="100" customFormat="1" ht="24" customHeight="1" spans="1:9">
      <c r="A13" s="127"/>
      <c r="B13" s="127"/>
      <c r="C13" s="11" t="s">
        <v>29</v>
      </c>
      <c r="D13" s="11"/>
      <c r="E13" s="4" t="s">
        <v>30</v>
      </c>
      <c r="F13" s="4" t="s">
        <v>30</v>
      </c>
      <c r="G13" s="107">
        <v>4</v>
      </c>
      <c r="H13" s="126">
        <v>4</v>
      </c>
      <c r="I13" s="137"/>
    </row>
    <row r="14" s="100" customFormat="1" ht="24" customHeight="1" spans="1:9">
      <c r="A14" s="120" t="s">
        <v>31</v>
      </c>
      <c r="B14" s="120" t="s">
        <v>32</v>
      </c>
      <c r="C14" s="11" t="s">
        <v>33</v>
      </c>
      <c r="D14" s="11"/>
      <c r="E14" s="4" t="s">
        <v>34</v>
      </c>
      <c r="F14" s="4" t="s">
        <v>35</v>
      </c>
      <c r="G14" s="107">
        <v>3</v>
      </c>
      <c r="H14" s="107">
        <v>3</v>
      </c>
      <c r="I14" s="107"/>
    </row>
    <row r="15" s="100" customFormat="1" ht="24" customHeight="1" spans="1:9">
      <c r="A15" s="127"/>
      <c r="B15" s="127"/>
      <c r="C15" s="11" t="s">
        <v>36</v>
      </c>
      <c r="D15" s="11"/>
      <c r="E15" s="4" t="s">
        <v>37</v>
      </c>
      <c r="F15" s="4" t="s">
        <v>37</v>
      </c>
      <c r="G15" s="107">
        <v>4</v>
      </c>
      <c r="H15" s="107">
        <v>4</v>
      </c>
      <c r="I15" s="107"/>
    </row>
    <row r="16" s="100" customFormat="1" ht="49.5" customHeight="1" spans="1:9">
      <c r="A16" s="118" t="s">
        <v>38</v>
      </c>
      <c r="B16" s="119"/>
      <c r="C16" s="119"/>
      <c r="D16" s="119"/>
      <c r="E16" s="119"/>
      <c r="F16" s="119"/>
      <c r="G16" s="119"/>
      <c r="H16" s="119"/>
      <c r="I16" s="119"/>
    </row>
    <row r="17" s="100" customFormat="1" ht="22.5" customHeight="1" spans="1:9">
      <c r="A17" s="129" t="s">
        <v>22</v>
      </c>
      <c r="B17" s="130" t="s">
        <v>39</v>
      </c>
      <c r="C17" s="37" t="s">
        <v>40</v>
      </c>
      <c r="D17" s="37"/>
      <c r="E17" s="38">
        <v>1</v>
      </c>
      <c r="F17" s="38">
        <v>1</v>
      </c>
      <c r="G17" s="130">
        <v>4</v>
      </c>
      <c r="H17" s="130">
        <v>4</v>
      </c>
      <c r="I17" s="130"/>
    </row>
    <row r="18" s="100" customFormat="1" ht="22.5" customHeight="1" spans="1:9">
      <c r="A18" s="130"/>
      <c r="B18" s="130"/>
      <c r="C18" s="37" t="s">
        <v>41</v>
      </c>
      <c r="D18" s="37"/>
      <c r="E18" s="38">
        <v>1</v>
      </c>
      <c r="F18" s="38">
        <v>1</v>
      </c>
      <c r="G18" s="130">
        <v>4</v>
      </c>
      <c r="H18" s="130">
        <v>4</v>
      </c>
      <c r="I18" s="130"/>
    </row>
    <row r="19" s="100" customFormat="1" ht="22.5" customHeight="1" spans="1:9">
      <c r="A19" s="130"/>
      <c r="B19" s="130"/>
      <c r="C19" s="37" t="s">
        <v>42</v>
      </c>
      <c r="D19" s="37"/>
      <c r="E19" s="38">
        <v>1</v>
      </c>
      <c r="F19" s="38">
        <v>1</v>
      </c>
      <c r="G19" s="130">
        <v>4</v>
      </c>
      <c r="H19" s="130">
        <v>4</v>
      </c>
      <c r="I19" s="130"/>
    </row>
    <row r="20" s="100" customFormat="1" ht="22.5" customHeight="1" spans="1:9">
      <c r="A20" s="130"/>
      <c r="B20" s="130" t="s">
        <v>43</v>
      </c>
      <c r="C20" s="37" t="s">
        <v>44</v>
      </c>
      <c r="D20" s="37"/>
      <c r="E20" s="38">
        <v>1</v>
      </c>
      <c r="F20" s="38">
        <v>1</v>
      </c>
      <c r="G20" s="130">
        <v>4</v>
      </c>
      <c r="H20" s="130">
        <v>4</v>
      </c>
      <c r="I20" s="130"/>
    </row>
    <row r="21" s="100" customFormat="1" ht="22.5" customHeight="1" spans="1:9">
      <c r="A21" s="130"/>
      <c r="B21" s="130"/>
      <c r="C21" s="37" t="s">
        <v>45</v>
      </c>
      <c r="D21" s="37"/>
      <c r="E21" s="41" t="s">
        <v>46</v>
      </c>
      <c r="F21" s="41" t="s">
        <v>47</v>
      </c>
      <c r="G21" s="130">
        <v>3</v>
      </c>
      <c r="H21" s="130">
        <v>3</v>
      </c>
      <c r="I21" s="130"/>
    </row>
    <row r="22" s="100" customFormat="1" ht="22.5" customHeight="1" spans="1:9">
      <c r="A22" s="129" t="s">
        <v>31</v>
      </c>
      <c r="B22" s="130" t="s">
        <v>48</v>
      </c>
      <c r="C22" s="37" t="s">
        <v>49</v>
      </c>
      <c r="D22" s="37"/>
      <c r="E22" s="42" t="s">
        <v>50</v>
      </c>
      <c r="F22" s="5" t="s">
        <v>51</v>
      </c>
      <c r="G22" s="130">
        <v>3</v>
      </c>
      <c r="H22" s="130">
        <v>3</v>
      </c>
      <c r="I22" s="130"/>
    </row>
    <row r="23" s="100" customFormat="1" ht="22.5" customHeight="1" spans="1:9">
      <c r="A23" s="130"/>
      <c r="B23" s="130"/>
      <c r="C23" s="37" t="s">
        <v>52</v>
      </c>
      <c r="D23" s="37"/>
      <c r="E23" s="42" t="s">
        <v>53</v>
      </c>
      <c r="F23" s="42" t="s">
        <v>53</v>
      </c>
      <c r="G23" s="130">
        <v>3</v>
      </c>
      <c r="H23" s="130">
        <v>3</v>
      </c>
      <c r="I23" s="130"/>
    </row>
    <row r="24" s="100" customFormat="1" ht="22.5" customHeight="1" spans="1:9">
      <c r="A24" s="130"/>
      <c r="B24" s="130"/>
      <c r="C24" s="37" t="s">
        <v>54</v>
      </c>
      <c r="D24" s="37"/>
      <c r="E24" s="42" t="s">
        <v>55</v>
      </c>
      <c r="F24" s="42" t="s">
        <v>56</v>
      </c>
      <c r="G24" s="130">
        <v>2</v>
      </c>
      <c r="H24" s="130">
        <v>0</v>
      </c>
      <c r="I24" s="130"/>
    </row>
    <row r="25" s="100" customFormat="1" ht="48.75" customHeight="1" spans="1:9">
      <c r="A25" s="118" t="s">
        <v>57</v>
      </c>
      <c r="B25" s="119"/>
      <c r="C25" s="119"/>
      <c r="D25" s="119"/>
      <c r="E25" s="119"/>
      <c r="F25" s="119"/>
      <c r="G25" s="119"/>
      <c r="H25" s="119"/>
      <c r="I25" s="119"/>
    </row>
    <row r="26" s="100" customFormat="1" ht="26.25" customHeight="1" spans="1:9">
      <c r="A26" s="131" t="s">
        <v>22</v>
      </c>
      <c r="B26" s="130" t="s">
        <v>43</v>
      </c>
      <c r="C26" s="17" t="s">
        <v>58</v>
      </c>
      <c r="D26" s="11"/>
      <c r="E26" s="15">
        <v>1</v>
      </c>
      <c r="F26" s="15">
        <v>1</v>
      </c>
      <c r="G26" s="130">
        <v>5</v>
      </c>
      <c r="H26" s="130">
        <v>5</v>
      </c>
      <c r="I26" s="130"/>
    </row>
    <row r="27" s="100" customFormat="1" ht="26.25" customHeight="1" spans="1:9">
      <c r="A27" s="132"/>
      <c r="B27" s="130"/>
      <c r="C27" s="17" t="s">
        <v>59</v>
      </c>
      <c r="D27" s="11"/>
      <c r="E27" s="12" t="s">
        <v>60</v>
      </c>
      <c r="F27" s="4" t="s">
        <v>60</v>
      </c>
      <c r="G27" s="130">
        <v>5</v>
      </c>
      <c r="H27" s="130">
        <v>5</v>
      </c>
      <c r="I27" s="130"/>
    </row>
    <row r="28" s="100" customFormat="1" ht="26.25" customHeight="1" spans="1:9">
      <c r="A28" s="133" t="s">
        <v>31</v>
      </c>
      <c r="B28" s="130" t="s">
        <v>48</v>
      </c>
      <c r="C28" s="17" t="s">
        <v>61</v>
      </c>
      <c r="D28" s="11"/>
      <c r="E28" s="12" t="s">
        <v>60</v>
      </c>
      <c r="F28" s="130" t="s">
        <v>62</v>
      </c>
      <c r="G28" s="130">
        <v>3</v>
      </c>
      <c r="H28" s="130">
        <v>0</v>
      </c>
      <c r="I28" s="130"/>
    </row>
    <row r="29" s="100" customFormat="1" ht="26.25" customHeight="1" spans="1:9">
      <c r="A29" s="134"/>
      <c r="B29" s="130"/>
      <c r="C29" s="17" t="s">
        <v>63</v>
      </c>
      <c r="D29" s="11"/>
      <c r="E29" s="15">
        <v>1</v>
      </c>
      <c r="F29" s="130" t="s">
        <v>64</v>
      </c>
      <c r="G29" s="130">
        <v>3</v>
      </c>
      <c r="H29" s="130">
        <v>3</v>
      </c>
      <c r="I29" s="130"/>
    </row>
  </sheetData>
  <mergeCells count="63">
    <mergeCell ref="A2:I2"/>
    <mergeCell ref="B4:I4"/>
    <mergeCell ref="H5:I5"/>
    <mergeCell ref="H6:I6"/>
    <mergeCell ref="C7:D7"/>
    <mergeCell ref="H7:I7"/>
    <mergeCell ref="A8:I8"/>
    <mergeCell ref="C9:D9"/>
    <mergeCell ref="H9:I9"/>
    <mergeCell ref="C10:D10"/>
    <mergeCell ref="H10:I10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  <mergeCell ref="A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A25:I25"/>
    <mergeCell ref="C26:D26"/>
    <mergeCell ref="H26:I26"/>
    <mergeCell ref="C27:D27"/>
    <mergeCell ref="H27:I27"/>
    <mergeCell ref="C28:D28"/>
    <mergeCell ref="H28:I28"/>
    <mergeCell ref="C29:D29"/>
    <mergeCell ref="H29:I29"/>
    <mergeCell ref="A5:A6"/>
    <mergeCell ref="A9:A13"/>
    <mergeCell ref="A14:A15"/>
    <mergeCell ref="A17:A21"/>
    <mergeCell ref="A22:A24"/>
    <mergeCell ref="A26:A27"/>
    <mergeCell ref="A28:A29"/>
    <mergeCell ref="B5:B6"/>
    <mergeCell ref="B9:B11"/>
    <mergeCell ref="B12:B13"/>
    <mergeCell ref="B14:B15"/>
    <mergeCell ref="B17:B19"/>
    <mergeCell ref="B20:B21"/>
    <mergeCell ref="B22:B24"/>
    <mergeCell ref="B26:B27"/>
    <mergeCell ref="B28:B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M11" sqref="M11"/>
    </sheetView>
  </sheetViews>
  <sheetFormatPr defaultColWidth="9" defaultRowHeight="13.5"/>
  <cols>
    <col min="8" max="8" width="9.625" customWidth="1"/>
    <col min="10" max="10" width="1.5" customWidth="1"/>
    <col min="11" max="11" width="8.375" customWidth="1"/>
  </cols>
  <sheetData>
    <row r="1" ht="33" customHeight="1" spans="1:11">
      <c r="A1" s="70" t="s">
        <v>65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ht="12" customHeight="1" spans="1:11">
      <c r="A2" s="72" t="s">
        <v>66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5" customHeight="1" spans="1:11">
      <c r="A3" s="73" t="s">
        <v>67</v>
      </c>
      <c r="B3" s="73"/>
      <c r="C3" s="73" t="s">
        <v>68</v>
      </c>
      <c r="D3" s="73"/>
      <c r="E3" s="73"/>
      <c r="F3" s="73"/>
      <c r="G3" s="73"/>
      <c r="H3" s="73"/>
      <c r="I3" s="73"/>
      <c r="J3" s="73"/>
      <c r="K3" s="73"/>
    </row>
    <row r="4" ht="25" customHeight="1" spans="1:11">
      <c r="A4" s="73" t="s">
        <v>69</v>
      </c>
      <c r="B4" s="73"/>
      <c r="C4" s="74" t="s">
        <v>70</v>
      </c>
      <c r="D4" s="73"/>
      <c r="E4" s="73"/>
      <c r="F4" s="73"/>
      <c r="G4" s="73" t="s">
        <v>71</v>
      </c>
      <c r="H4" s="73" t="s">
        <v>72</v>
      </c>
      <c r="I4" s="73"/>
      <c r="J4" s="73"/>
      <c r="K4" s="73"/>
    </row>
    <row r="5" ht="25" customHeight="1" spans="1:11">
      <c r="A5" s="73" t="s">
        <v>73</v>
      </c>
      <c r="B5" s="73"/>
      <c r="C5" s="73"/>
      <c r="D5" s="73"/>
      <c r="E5" s="73" t="s">
        <v>74</v>
      </c>
      <c r="F5" s="73" t="s">
        <v>75</v>
      </c>
      <c r="G5" s="73" t="s">
        <v>76</v>
      </c>
      <c r="H5" s="73" t="s">
        <v>77</v>
      </c>
      <c r="I5" s="73" t="s">
        <v>78</v>
      </c>
      <c r="J5" s="73"/>
      <c r="K5" s="73" t="s">
        <v>79</v>
      </c>
    </row>
    <row r="6" ht="25" customHeight="1" spans="1:11">
      <c r="A6" s="73"/>
      <c r="B6" s="73"/>
      <c r="C6" s="75" t="s">
        <v>80</v>
      </c>
      <c r="D6" s="75"/>
      <c r="E6" s="76">
        <v>1143.6</v>
      </c>
      <c r="F6" s="76">
        <v>1143.6</v>
      </c>
      <c r="G6" s="76">
        <f>G7+G9</f>
        <v>1062.15304</v>
      </c>
      <c r="H6" s="77">
        <v>10</v>
      </c>
      <c r="I6" s="82">
        <f t="shared" ref="I6:I9" si="0">G6/F6</f>
        <v>0.928780202868136</v>
      </c>
      <c r="J6" s="82"/>
      <c r="K6" s="76">
        <f>H6*I6</f>
        <v>9.28780202868136</v>
      </c>
    </row>
    <row r="7" ht="25" customHeight="1" spans="1:11">
      <c r="A7" s="73"/>
      <c r="B7" s="73"/>
      <c r="C7" s="73" t="s">
        <v>81</v>
      </c>
      <c r="D7" s="73"/>
      <c r="E7" s="76">
        <v>574.49</v>
      </c>
      <c r="F7" s="76">
        <v>574.49</v>
      </c>
      <c r="G7" s="76">
        <v>550.96304</v>
      </c>
      <c r="H7" s="77"/>
      <c r="I7" s="82">
        <f t="shared" si="0"/>
        <v>0.959047224494769</v>
      </c>
      <c r="J7" s="82"/>
      <c r="K7" s="77"/>
    </row>
    <row r="8" ht="25" customHeight="1" spans="1:11">
      <c r="A8" s="73"/>
      <c r="B8" s="73"/>
      <c r="C8" s="73" t="s">
        <v>82</v>
      </c>
      <c r="D8" s="73"/>
      <c r="E8" s="76"/>
      <c r="F8" s="76"/>
      <c r="G8" s="76"/>
      <c r="H8" s="77"/>
      <c r="I8" s="82"/>
      <c r="J8" s="82"/>
      <c r="K8" s="77"/>
    </row>
    <row r="9" ht="25" customHeight="1" spans="1:11">
      <c r="A9" s="73"/>
      <c r="B9" s="73"/>
      <c r="C9" s="73" t="s">
        <v>83</v>
      </c>
      <c r="D9" s="73"/>
      <c r="E9" s="76">
        <v>569.11</v>
      </c>
      <c r="F9" s="76">
        <v>569.11</v>
      </c>
      <c r="G9" s="76">
        <v>511.19</v>
      </c>
      <c r="H9" s="77"/>
      <c r="I9" s="82">
        <f t="shared" si="0"/>
        <v>0.89822705628086</v>
      </c>
      <c r="J9" s="82"/>
      <c r="K9" s="77"/>
    </row>
    <row r="10" ht="21" customHeight="1" spans="1:11">
      <c r="A10" s="73" t="s">
        <v>84</v>
      </c>
      <c r="B10" s="73" t="s">
        <v>85</v>
      </c>
      <c r="C10" s="73"/>
      <c r="D10" s="73"/>
      <c r="E10" s="73"/>
      <c r="F10" s="73"/>
      <c r="G10" s="73" t="s">
        <v>86</v>
      </c>
      <c r="H10" s="73"/>
      <c r="I10" s="73"/>
      <c r="J10" s="73"/>
      <c r="K10" s="73"/>
    </row>
    <row r="11" ht="66" customHeight="1" spans="1:11">
      <c r="A11" s="73"/>
      <c r="B11" s="78" t="s">
        <v>87</v>
      </c>
      <c r="C11" s="78"/>
      <c r="D11" s="78"/>
      <c r="E11" s="78"/>
      <c r="F11" s="78"/>
      <c r="G11" s="78" t="s">
        <v>88</v>
      </c>
      <c r="H11" s="78"/>
      <c r="I11" s="78"/>
      <c r="J11" s="78"/>
      <c r="K11" s="78"/>
    </row>
    <row r="12" ht="33" customHeight="1" spans="1:11">
      <c r="A12" s="73" t="s">
        <v>89</v>
      </c>
      <c r="B12" s="73" t="s">
        <v>90</v>
      </c>
      <c r="C12" s="73" t="s">
        <v>91</v>
      </c>
      <c r="D12" s="73" t="s">
        <v>92</v>
      </c>
      <c r="E12" s="73"/>
      <c r="F12" s="73" t="s">
        <v>93</v>
      </c>
      <c r="G12" s="73" t="s">
        <v>94</v>
      </c>
      <c r="H12" s="79" t="s">
        <v>77</v>
      </c>
      <c r="I12" s="85" t="s">
        <v>95</v>
      </c>
      <c r="J12" s="86"/>
      <c r="K12" s="87"/>
    </row>
    <row r="13" ht="20" customHeight="1" spans="1:11">
      <c r="A13" s="73"/>
      <c r="B13" s="73"/>
      <c r="C13" s="73"/>
      <c r="D13" s="73"/>
      <c r="E13" s="73"/>
      <c r="F13" s="73"/>
      <c r="G13" s="73"/>
      <c r="H13" s="79"/>
      <c r="I13" s="88"/>
      <c r="J13" s="89"/>
      <c r="K13" s="90"/>
    </row>
    <row r="14" ht="33" customHeight="1" spans="1:11">
      <c r="A14" s="73"/>
      <c r="B14" s="73" t="s">
        <v>96</v>
      </c>
      <c r="C14" s="73" t="s">
        <v>39</v>
      </c>
      <c r="D14" s="80" t="s">
        <v>97</v>
      </c>
      <c r="E14" s="80"/>
      <c r="F14" s="81">
        <v>1</v>
      </c>
      <c r="G14" s="81">
        <v>1</v>
      </c>
      <c r="H14" s="73">
        <v>10</v>
      </c>
      <c r="I14" s="91">
        <v>10</v>
      </c>
      <c r="J14" s="92"/>
      <c r="K14" s="93"/>
    </row>
    <row r="15" ht="33" customHeight="1" spans="1:11">
      <c r="A15" s="73"/>
      <c r="B15" s="73"/>
      <c r="C15" s="73"/>
      <c r="D15" s="80" t="s">
        <v>98</v>
      </c>
      <c r="E15" s="80"/>
      <c r="F15" s="81">
        <v>0.99</v>
      </c>
      <c r="G15" s="82">
        <f>374662/375468</f>
        <v>0.997853345691244</v>
      </c>
      <c r="H15" s="73">
        <v>10</v>
      </c>
      <c r="I15" s="91">
        <v>10</v>
      </c>
      <c r="J15" s="92"/>
      <c r="K15" s="93"/>
    </row>
    <row r="16" ht="33" customHeight="1" spans="1:11">
      <c r="A16" s="73"/>
      <c r="B16" s="73"/>
      <c r="C16" s="73"/>
      <c r="D16" s="80" t="s">
        <v>99</v>
      </c>
      <c r="E16" s="80"/>
      <c r="F16" s="81">
        <v>1</v>
      </c>
      <c r="G16" s="81">
        <v>1</v>
      </c>
      <c r="H16" s="73">
        <v>10</v>
      </c>
      <c r="I16" s="91">
        <v>10</v>
      </c>
      <c r="J16" s="92"/>
      <c r="K16" s="93"/>
    </row>
    <row r="17" ht="33" customHeight="1" spans="1:11">
      <c r="A17" s="73"/>
      <c r="B17" s="73"/>
      <c r="C17" s="73" t="s">
        <v>43</v>
      </c>
      <c r="D17" s="80" t="s">
        <v>100</v>
      </c>
      <c r="E17" s="80"/>
      <c r="F17" s="81">
        <v>0.96</v>
      </c>
      <c r="G17" s="81">
        <v>1</v>
      </c>
      <c r="H17" s="73">
        <v>10</v>
      </c>
      <c r="I17" s="91">
        <v>10</v>
      </c>
      <c r="J17" s="92"/>
      <c r="K17" s="93"/>
    </row>
    <row r="18" ht="33" customHeight="1" spans="1:11">
      <c r="A18" s="73"/>
      <c r="B18" s="73"/>
      <c r="C18" s="73"/>
      <c r="D18" s="80" t="s">
        <v>101</v>
      </c>
      <c r="E18" s="80"/>
      <c r="F18" s="73" t="s">
        <v>30</v>
      </c>
      <c r="G18" s="83">
        <f>6/150000</f>
        <v>4e-5</v>
      </c>
      <c r="H18" s="73">
        <v>10</v>
      </c>
      <c r="I18" s="91">
        <v>10</v>
      </c>
      <c r="J18" s="92"/>
      <c r="K18" s="93"/>
    </row>
    <row r="19" ht="33" customHeight="1" spans="1:11">
      <c r="A19" s="73"/>
      <c r="B19" s="73" t="s">
        <v>102</v>
      </c>
      <c r="C19" s="73" t="s">
        <v>48</v>
      </c>
      <c r="D19" s="80" t="s">
        <v>103</v>
      </c>
      <c r="E19" s="80"/>
      <c r="F19" s="73" t="s">
        <v>104</v>
      </c>
      <c r="G19" s="82">
        <v>0.1724</v>
      </c>
      <c r="H19" s="73">
        <v>10</v>
      </c>
      <c r="I19" s="94">
        <f>17.24/20*H19</f>
        <v>8.62</v>
      </c>
      <c r="J19" s="95"/>
      <c r="K19" s="96"/>
    </row>
    <row r="20" ht="33" customHeight="1" spans="1:11">
      <c r="A20" s="73"/>
      <c r="B20" s="73"/>
      <c r="C20" s="73"/>
      <c r="D20" s="80" t="s">
        <v>105</v>
      </c>
      <c r="E20" s="80"/>
      <c r="F20" s="73" t="s">
        <v>106</v>
      </c>
      <c r="G20" s="73" t="s">
        <v>107</v>
      </c>
      <c r="H20" s="73">
        <v>10</v>
      </c>
      <c r="I20" s="91">
        <v>10</v>
      </c>
      <c r="J20" s="92"/>
      <c r="K20" s="93"/>
    </row>
    <row r="21" ht="33" customHeight="1" spans="1:11">
      <c r="A21" s="73"/>
      <c r="B21" s="73"/>
      <c r="C21" s="73"/>
      <c r="D21" s="80" t="s">
        <v>108</v>
      </c>
      <c r="E21" s="80"/>
      <c r="F21" s="73" t="s">
        <v>109</v>
      </c>
      <c r="G21" s="73" t="s">
        <v>109</v>
      </c>
      <c r="H21" s="73">
        <v>10</v>
      </c>
      <c r="I21" s="91">
        <v>10</v>
      </c>
      <c r="J21" s="92"/>
      <c r="K21" s="93"/>
    </row>
    <row r="22" ht="33" customHeight="1" spans="1:11">
      <c r="A22" s="73"/>
      <c r="B22" s="73"/>
      <c r="C22" s="73"/>
      <c r="D22" s="80" t="s">
        <v>110</v>
      </c>
      <c r="E22" s="80"/>
      <c r="F22" s="73" t="s">
        <v>111</v>
      </c>
      <c r="G22" s="73" t="s">
        <v>111</v>
      </c>
      <c r="H22" s="73">
        <v>10</v>
      </c>
      <c r="I22" s="91">
        <v>10</v>
      </c>
      <c r="J22" s="92"/>
      <c r="K22" s="93"/>
    </row>
    <row r="23" ht="33" customHeight="1" spans="1:11">
      <c r="A23" s="84" t="s">
        <v>112</v>
      </c>
      <c r="B23" s="80"/>
      <c r="C23" s="80"/>
      <c r="D23" s="80"/>
      <c r="E23" s="80"/>
      <c r="F23" s="80"/>
      <c r="G23" s="80"/>
      <c r="H23" s="80">
        <f>SUM(H14:H22)+H6</f>
        <v>100</v>
      </c>
      <c r="I23" s="97">
        <f>SUM(I14:I22)+K6</f>
        <v>97.9078020286814</v>
      </c>
      <c r="J23" s="98"/>
      <c r="K23" s="99"/>
    </row>
  </sheetData>
  <mergeCells count="56">
    <mergeCell ref="A1:K1"/>
    <mergeCell ref="A2:K2"/>
    <mergeCell ref="A3:B3"/>
    <mergeCell ref="C3:K3"/>
    <mergeCell ref="A4:B4"/>
    <mergeCell ref="C4:F4"/>
    <mergeCell ref="H4:K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B10:F10"/>
    <mergeCell ref="G10:K10"/>
    <mergeCell ref="B11:F11"/>
    <mergeCell ref="G11:K11"/>
    <mergeCell ref="D14:E14"/>
    <mergeCell ref="I14:K14"/>
    <mergeCell ref="D15:E15"/>
    <mergeCell ref="I15:K15"/>
    <mergeCell ref="D16:E16"/>
    <mergeCell ref="I16:K16"/>
    <mergeCell ref="D17:E17"/>
    <mergeCell ref="I17:K17"/>
    <mergeCell ref="D18:E18"/>
    <mergeCell ref="I18:K18"/>
    <mergeCell ref="D19:E19"/>
    <mergeCell ref="I19:K19"/>
    <mergeCell ref="D20:E20"/>
    <mergeCell ref="I20:K20"/>
    <mergeCell ref="D21:E21"/>
    <mergeCell ref="I21:K21"/>
    <mergeCell ref="D22:E22"/>
    <mergeCell ref="I22:K22"/>
    <mergeCell ref="A23:G23"/>
    <mergeCell ref="I23:K23"/>
    <mergeCell ref="A10:A11"/>
    <mergeCell ref="A12:A22"/>
    <mergeCell ref="B12:B13"/>
    <mergeCell ref="B14:B18"/>
    <mergeCell ref="B19:B22"/>
    <mergeCell ref="C12:C13"/>
    <mergeCell ref="C14:C16"/>
    <mergeCell ref="C17:C18"/>
    <mergeCell ref="C19:C22"/>
    <mergeCell ref="F12:F13"/>
    <mergeCell ref="G12:G13"/>
    <mergeCell ref="H12:H13"/>
    <mergeCell ref="A5:B9"/>
    <mergeCell ref="D12:E13"/>
    <mergeCell ref="I12:K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9" defaultRowHeight="13.5"/>
  <cols>
    <col min="8" max="8" width="9.625" customWidth="1"/>
    <col min="9" max="9" width="6" customWidth="1"/>
    <col min="10" max="10" width="2" customWidth="1"/>
    <col min="11" max="11" width="8.375" customWidth="1"/>
  </cols>
  <sheetData>
    <row r="1" ht="33" customHeight="1" spans="1:11">
      <c r="A1" s="59" t="s">
        <v>113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ht="12" customHeight="1" spans="1:11">
      <c r="A2" s="61" t="s">
        <v>114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5" t="s">
        <v>115</v>
      </c>
      <c r="B3" s="5"/>
      <c r="C3" s="5" t="s">
        <v>116</v>
      </c>
      <c r="D3" s="5"/>
      <c r="E3" s="5"/>
      <c r="F3" s="5"/>
      <c r="G3" s="5"/>
      <c r="H3" s="5"/>
      <c r="I3" s="5"/>
      <c r="J3" s="5"/>
      <c r="K3" s="5"/>
    </row>
    <row r="4" ht="25" customHeight="1" spans="1:11">
      <c r="A4" s="5" t="s">
        <v>117</v>
      </c>
      <c r="B4" s="5"/>
      <c r="C4" s="5" t="s">
        <v>70</v>
      </c>
      <c r="D4" s="5"/>
      <c r="E4" s="5"/>
      <c r="F4" s="5"/>
      <c r="G4" s="5" t="s">
        <v>118</v>
      </c>
      <c r="H4" s="5" t="s">
        <v>5</v>
      </c>
      <c r="I4" s="5"/>
      <c r="J4" s="5"/>
      <c r="K4" s="5"/>
    </row>
    <row r="5" ht="25" customHeight="1" spans="1:11">
      <c r="A5" s="5" t="s">
        <v>119</v>
      </c>
      <c r="B5" s="5"/>
      <c r="C5" s="5"/>
      <c r="D5" s="5"/>
      <c r="E5" s="5" t="s">
        <v>120</v>
      </c>
      <c r="F5" s="5" t="s">
        <v>121</v>
      </c>
      <c r="G5" s="5" t="s">
        <v>122</v>
      </c>
      <c r="H5" s="5" t="s">
        <v>12</v>
      </c>
      <c r="I5" s="5" t="s">
        <v>123</v>
      </c>
      <c r="J5" s="5"/>
      <c r="K5" s="5" t="s">
        <v>95</v>
      </c>
    </row>
    <row r="6" ht="25" customHeight="1" spans="1:11">
      <c r="A6" s="5"/>
      <c r="B6" s="5"/>
      <c r="C6" s="62" t="s">
        <v>124</v>
      </c>
      <c r="D6" s="62"/>
      <c r="E6" s="63">
        <v>1203.2</v>
      </c>
      <c r="F6" s="63">
        <v>1250.665895</v>
      </c>
      <c r="G6" s="63">
        <v>1250.665895</v>
      </c>
      <c r="H6" s="64">
        <v>10</v>
      </c>
      <c r="I6" s="66">
        <f>G6/F6</f>
        <v>1</v>
      </c>
      <c r="J6" s="66"/>
      <c r="K6" s="64">
        <f>H6*I6</f>
        <v>10</v>
      </c>
    </row>
    <row r="7" ht="25" customHeight="1" spans="1:11">
      <c r="A7" s="5"/>
      <c r="B7" s="5"/>
      <c r="C7" s="5" t="s">
        <v>125</v>
      </c>
      <c r="D7" s="5"/>
      <c r="E7" s="63"/>
      <c r="F7" s="63"/>
      <c r="G7" s="63"/>
      <c r="H7" s="64"/>
      <c r="I7" s="66"/>
      <c r="J7" s="66"/>
      <c r="K7" s="64"/>
    </row>
    <row r="8" ht="25" customHeight="1" spans="1:11">
      <c r="A8" s="5"/>
      <c r="B8" s="5"/>
      <c r="C8" s="5" t="s">
        <v>126</v>
      </c>
      <c r="D8" s="5"/>
      <c r="E8" s="63"/>
      <c r="F8" s="63"/>
      <c r="G8" s="63"/>
      <c r="H8" s="64"/>
      <c r="I8" s="66"/>
      <c r="J8" s="66"/>
      <c r="K8" s="64"/>
    </row>
    <row r="9" ht="25" customHeight="1" spans="1:11">
      <c r="A9" s="5"/>
      <c r="B9" s="5"/>
      <c r="C9" s="5" t="s">
        <v>127</v>
      </c>
      <c r="D9" s="5"/>
      <c r="E9" s="63">
        <v>1203.2</v>
      </c>
      <c r="F9" s="63">
        <v>1250.665895</v>
      </c>
      <c r="G9" s="63">
        <v>1250.665895</v>
      </c>
      <c r="H9" s="64"/>
      <c r="I9" s="66">
        <f>G9/F9</f>
        <v>1</v>
      </c>
      <c r="J9" s="66"/>
      <c r="K9" s="64"/>
    </row>
    <row r="10" ht="21" customHeight="1" spans="1:11">
      <c r="A10" s="5" t="s">
        <v>128</v>
      </c>
      <c r="B10" s="5" t="s">
        <v>129</v>
      </c>
      <c r="C10" s="5"/>
      <c r="D10" s="5"/>
      <c r="E10" s="5"/>
      <c r="F10" s="5"/>
      <c r="G10" s="5" t="s">
        <v>130</v>
      </c>
      <c r="H10" s="5"/>
      <c r="I10" s="5"/>
      <c r="J10" s="5"/>
      <c r="K10" s="5"/>
    </row>
    <row r="11" ht="66" customHeight="1" spans="1:11">
      <c r="A11" s="5"/>
      <c r="B11" s="65" t="s">
        <v>131</v>
      </c>
      <c r="C11" s="65"/>
      <c r="D11" s="65"/>
      <c r="E11" s="65"/>
      <c r="F11" s="65"/>
      <c r="G11" s="65" t="s">
        <v>132</v>
      </c>
      <c r="H11" s="65"/>
      <c r="I11" s="65"/>
      <c r="J11" s="65"/>
      <c r="K11" s="65"/>
    </row>
    <row r="12" ht="33" customHeight="1" spans="1:11">
      <c r="A12" s="5" t="s">
        <v>133</v>
      </c>
      <c r="B12" s="5" t="s">
        <v>134</v>
      </c>
      <c r="C12" s="5" t="s">
        <v>135</v>
      </c>
      <c r="D12" s="5" t="s">
        <v>136</v>
      </c>
      <c r="E12" s="5"/>
      <c r="F12" s="5" t="s">
        <v>137</v>
      </c>
      <c r="G12" s="5" t="s">
        <v>138</v>
      </c>
      <c r="H12" s="35" t="s">
        <v>12</v>
      </c>
      <c r="I12" s="44" t="s">
        <v>95</v>
      </c>
      <c r="J12" s="45"/>
      <c r="K12" s="46"/>
    </row>
    <row r="13" ht="20" customHeight="1" spans="1:11">
      <c r="A13" s="5"/>
      <c r="B13" s="5"/>
      <c r="C13" s="5"/>
      <c r="D13" s="5"/>
      <c r="E13" s="5"/>
      <c r="F13" s="5"/>
      <c r="G13" s="5"/>
      <c r="H13" s="35"/>
      <c r="I13" s="47"/>
      <c r="J13" s="48"/>
      <c r="K13" s="49"/>
    </row>
    <row r="14" ht="33" customHeight="1" spans="1:11">
      <c r="A14" s="5"/>
      <c r="B14" s="36" t="s">
        <v>139</v>
      </c>
      <c r="C14" s="36" t="s">
        <v>23</v>
      </c>
      <c r="D14" s="37" t="s">
        <v>40</v>
      </c>
      <c r="E14" s="37"/>
      <c r="F14" s="38">
        <v>1</v>
      </c>
      <c r="G14" s="38">
        <v>1</v>
      </c>
      <c r="H14" s="5">
        <v>15</v>
      </c>
      <c r="I14" s="50">
        <v>15</v>
      </c>
      <c r="J14" s="51"/>
      <c r="K14" s="52"/>
    </row>
    <row r="15" ht="33" customHeight="1" spans="1:11">
      <c r="A15" s="5"/>
      <c r="B15" s="39"/>
      <c r="C15" s="39"/>
      <c r="D15" s="37" t="s">
        <v>41</v>
      </c>
      <c r="E15" s="37"/>
      <c r="F15" s="38">
        <v>1</v>
      </c>
      <c r="G15" s="38">
        <v>1</v>
      </c>
      <c r="H15" s="5">
        <v>5</v>
      </c>
      <c r="I15" s="50">
        <v>5</v>
      </c>
      <c r="J15" s="51"/>
      <c r="K15" s="52"/>
    </row>
    <row r="16" ht="33" customHeight="1" spans="1:11">
      <c r="A16" s="5"/>
      <c r="B16" s="39"/>
      <c r="C16" s="39"/>
      <c r="D16" s="37" t="s">
        <v>42</v>
      </c>
      <c r="E16" s="37"/>
      <c r="F16" s="38">
        <v>1</v>
      </c>
      <c r="G16" s="38">
        <v>1</v>
      </c>
      <c r="H16" s="5">
        <v>5</v>
      </c>
      <c r="I16" s="50">
        <v>5</v>
      </c>
      <c r="J16" s="51"/>
      <c r="K16" s="52"/>
    </row>
    <row r="17" ht="33" customHeight="1" spans="1:11">
      <c r="A17" s="5"/>
      <c r="B17" s="39"/>
      <c r="C17" s="36" t="s">
        <v>27</v>
      </c>
      <c r="D17" s="37" t="s">
        <v>44</v>
      </c>
      <c r="E17" s="37"/>
      <c r="F17" s="38">
        <v>1</v>
      </c>
      <c r="G17" s="38">
        <v>1</v>
      </c>
      <c r="H17" s="5">
        <v>15</v>
      </c>
      <c r="I17" s="50">
        <v>15</v>
      </c>
      <c r="J17" s="51"/>
      <c r="K17" s="52"/>
    </row>
    <row r="18" ht="33" customHeight="1" spans="1:11">
      <c r="A18" s="5"/>
      <c r="B18" s="40"/>
      <c r="C18" s="40"/>
      <c r="D18" s="37" t="s">
        <v>45</v>
      </c>
      <c r="E18" s="37"/>
      <c r="F18" s="41" t="s">
        <v>46</v>
      </c>
      <c r="G18" s="41" t="s">
        <v>47</v>
      </c>
      <c r="H18" s="5">
        <v>10</v>
      </c>
      <c r="I18" s="50">
        <v>10</v>
      </c>
      <c r="J18" s="51"/>
      <c r="K18" s="52"/>
    </row>
    <row r="19" ht="33" customHeight="1" spans="1:11">
      <c r="A19" s="5"/>
      <c r="B19" s="5" t="s">
        <v>140</v>
      </c>
      <c r="C19" s="5" t="s">
        <v>32</v>
      </c>
      <c r="D19" s="37" t="s">
        <v>54</v>
      </c>
      <c r="E19" s="37"/>
      <c r="F19" s="42" t="s">
        <v>55</v>
      </c>
      <c r="G19" s="42" t="s">
        <v>56</v>
      </c>
      <c r="H19" s="5">
        <v>15</v>
      </c>
      <c r="I19" s="50">
        <v>0</v>
      </c>
      <c r="J19" s="51"/>
      <c r="K19" s="52"/>
    </row>
    <row r="20" ht="33" customHeight="1" spans="1:11">
      <c r="A20" s="5"/>
      <c r="B20" s="5"/>
      <c r="C20" s="5"/>
      <c r="D20" s="37" t="s">
        <v>49</v>
      </c>
      <c r="E20" s="37"/>
      <c r="F20" s="42" t="s">
        <v>50</v>
      </c>
      <c r="G20" s="5" t="s">
        <v>51</v>
      </c>
      <c r="H20" s="5">
        <v>15</v>
      </c>
      <c r="I20" s="50">
        <v>15</v>
      </c>
      <c r="J20" s="51"/>
      <c r="K20" s="52"/>
    </row>
    <row r="21" ht="33" customHeight="1" spans="1:11">
      <c r="A21" s="5"/>
      <c r="B21" s="5"/>
      <c r="C21" s="5"/>
      <c r="D21" s="37" t="s">
        <v>52</v>
      </c>
      <c r="E21" s="37"/>
      <c r="F21" s="42" t="s">
        <v>53</v>
      </c>
      <c r="G21" s="42" t="s">
        <v>53</v>
      </c>
      <c r="H21" s="5">
        <v>10</v>
      </c>
      <c r="I21" s="53">
        <v>10</v>
      </c>
      <c r="J21" s="54"/>
      <c r="K21" s="55"/>
    </row>
    <row r="22" ht="33" customHeight="1" spans="1:11">
      <c r="A22" s="43" t="s">
        <v>141</v>
      </c>
      <c r="B22" s="37"/>
      <c r="C22" s="37"/>
      <c r="D22" s="37"/>
      <c r="E22" s="37"/>
      <c r="F22" s="37"/>
      <c r="G22" s="37"/>
      <c r="H22" s="37">
        <f>SUM(H14:H21)+H6</f>
        <v>100</v>
      </c>
      <c r="I22" s="67">
        <f>SUM(I14:I21)+K6</f>
        <v>85</v>
      </c>
      <c r="J22" s="68"/>
      <c r="K22" s="69"/>
    </row>
  </sheetData>
  <mergeCells count="54">
    <mergeCell ref="A1:K1"/>
    <mergeCell ref="A2:K2"/>
    <mergeCell ref="A3:B3"/>
    <mergeCell ref="C3:K3"/>
    <mergeCell ref="A4:B4"/>
    <mergeCell ref="C4:F4"/>
    <mergeCell ref="H4:K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B10:F10"/>
    <mergeCell ref="G10:K10"/>
    <mergeCell ref="B11:F11"/>
    <mergeCell ref="G11:K11"/>
    <mergeCell ref="D14:E14"/>
    <mergeCell ref="I14:K14"/>
    <mergeCell ref="D15:E15"/>
    <mergeCell ref="I15:K15"/>
    <mergeCell ref="D16:E16"/>
    <mergeCell ref="I16:K16"/>
    <mergeCell ref="D17:E17"/>
    <mergeCell ref="I17:K17"/>
    <mergeCell ref="D18:E18"/>
    <mergeCell ref="I18:K18"/>
    <mergeCell ref="D19:E19"/>
    <mergeCell ref="I19:K19"/>
    <mergeCell ref="D20:E20"/>
    <mergeCell ref="I20:K20"/>
    <mergeCell ref="D21:E21"/>
    <mergeCell ref="I21:K21"/>
    <mergeCell ref="A22:G22"/>
    <mergeCell ref="I22:K22"/>
    <mergeCell ref="A10:A11"/>
    <mergeCell ref="A12:A21"/>
    <mergeCell ref="B12:B13"/>
    <mergeCell ref="B14:B18"/>
    <mergeCell ref="B19:B21"/>
    <mergeCell ref="C12:C13"/>
    <mergeCell ref="C14:C16"/>
    <mergeCell ref="C17:C18"/>
    <mergeCell ref="C19:C21"/>
    <mergeCell ref="F12:F13"/>
    <mergeCell ref="G12:G13"/>
    <mergeCell ref="H12:H13"/>
    <mergeCell ref="A5:B9"/>
    <mergeCell ref="D12:E13"/>
    <mergeCell ref="I12:K1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9" defaultRowHeight="13.5"/>
  <cols>
    <col min="8" max="8" width="9.625" customWidth="1"/>
    <col min="9" max="9" width="6" customWidth="1"/>
    <col min="10" max="10" width="2" customWidth="1"/>
    <col min="11" max="11" width="8.375" customWidth="1"/>
  </cols>
  <sheetData>
    <row r="1" ht="33" customHeight="1" spans="1:11">
      <c r="A1" s="1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2" customHeight="1" spans="1:11">
      <c r="A2" s="3" t="s">
        <v>143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144</v>
      </c>
      <c r="B3" s="4"/>
      <c r="C3" s="5" t="s">
        <v>145</v>
      </c>
      <c r="D3" s="4"/>
      <c r="E3" s="4"/>
      <c r="F3" s="4"/>
      <c r="G3" s="4"/>
      <c r="H3" s="4"/>
      <c r="I3" s="4"/>
      <c r="J3" s="4"/>
      <c r="K3" s="4"/>
    </row>
    <row r="4" ht="25" customHeight="1" spans="1:11">
      <c r="A4" s="4" t="s">
        <v>146</v>
      </c>
      <c r="B4" s="4"/>
      <c r="C4" s="4" t="s">
        <v>147</v>
      </c>
      <c r="D4" s="4"/>
      <c r="E4" s="4"/>
      <c r="F4" s="4"/>
      <c r="G4" s="4" t="s">
        <v>148</v>
      </c>
      <c r="H4" s="4" t="s">
        <v>149</v>
      </c>
      <c r="I4" s="4"/>
      <c r="J4" s="4"/>
      <c r="K4" s="4"/>
    </row>
    <row r="5" ht="25" customHeight="1" spans="1:11">
      <c r="A5" s="4" t="s">
        <v>150</v>
      </c>
      <c r="B5" s="4"/>
      <c r="C5" s="4"/>
      <c r="D5" s="4"/>
      <c r="E5" s="4" t="s">
        <v>151</v>
      </c>
      <c r="F5" s="4" t="s">
        <v>152</v>
      </c>
      <c r="G5" s="4" t="s">
        <v>153</v>
      </c>
      <c r="H5" s="4" t="s">
        <v>154</v>
      </c>
      <c r="I5" s="4" t="s">
        <v>155</v>
      </c>
      <c r="J5" s="4"/>
      <c r="K5" s="4" t="s">
        <v>156</v>
      </c>
    </row>
    <row r="6" ht="25" customHeight="1" spans="1:11">
      <c r="A6" s="4"/>
      <c r="B6" s="4"/>
      <c r="C6" s="6" t="s">
        <v>157</v>
      </c>
      <c r="D6" s="6"/>
      <c r="E6" s="7">
        <f t="shared" ref="E6:G6" si="0">SUM(E7:E9)</f>
        <v>1373.17</v>
      </c>
      <c r="F6" s="7">
        <f t="shared" si="0"/>
        <v>1373.17</v>
      </c>
      <c r="G6" s="7">
        <f t="shared" si="0"/>
        <v>1356.187458</v>
      </c>
      <c r="H6" s="8">
        <v>10</v>
      </c>
      <c r="I6" s="19">
        <f>G6/F6</f>
        <v>0.987632600479183</v>
      </c>
      <c r="J6" s="19"/>
      <c r="K6" s="8">
        <f>H6*I6</f>
        <v>9.87632600479183</v>
      </c>
    </row>
    <row r="7" ht="25" customHeight="1" spans="1:11">
      <c r="A7" s="4"/>
      <c r="B7" s="4"/>
      <c r="C7" s="4" t="s">
        <v>158</v>
      </c>
      <c r="D7" s="4"/>
      <c r="E7" s="7"/>
      <c r="F7" s="7"/>
      <c r="G7" s="7"/>
      <c r="H7" s="8"/>
      <c r="I7" s="19"/>
      <c r="J7" s="19"/>
      <c r="K7" s="8"/>
    </row>
    <row r="8" ht="25" customHeight="1" spans="1:11">
      <c r="A8" s="4"/>
      <c r="B8" s="4"/>
      <c r="C8" s="4" t="s">
        <v>159</v>
      </c>
      <c r="D8" s="4"/>
      <c r="E8" s="7"/>
      <c r="F8" s="7"/>
      <c r="G8" s="7"/>
      <c r="H8" s="8"/>
      <c r="I8" s="19"/>
      <c r="J8" s="19"/>
      <c r="K8" s="8"/>
    </row>
    <row r="9" ht="25" customHeight="1" spans="1:11">
      <c r="A9" s="4"/>
      <c r="B9" s="4"/>
      <c r="C9" s="4" t="s">
        <v>160</v>
      </c>
      <c r="D9" s="4"/>
      <c r="E9" s="7">
        <v>1373.17</v>
      </c>
      <c r="F9" s="7">
        <v>1373.17</v>
      </c>
      <c r="G9" s="7">
        <v>1356.187458</v>
      </c>
      <c r="H9" s="8"/>
      <c r="I9" s="19">
        <f>G9/F9</f>
        <v>0.987632600479183</v>
      </c>
      <c r="J9" s="19"/>
      <c r="K9" s="8"/>
    </row>
    <row r="10" ht="21" customHeight="1" spans="1:11">
      <c r="A10" s="4" t="s">
        <v>161</v>
      </c>
      <c r="B10" s="4" t="s">
        <v>162</v>
      </c>
      <c r="C10" s="4"/>
      <c r="D10" s="4"/>
      <c r="E10" s="4"/>
      <c r="F10" s="4"/>
      <c r="G10" s="4" t="s">
        <v>163</v>
      </c>
      <c r="H10" s="4"/>
      <c r="I10" s="4"/>
      <c r="J10" s="4"/>
      <c r="K10" s="4"/>
    </row>
    <row r="11" ht="66" customHeight="1" spans="1:11">
      <c r="A11" s="4"/>
      <c r="B11" s="9" t="s">
        <v>164</v>
      </c>
      <c r="C11" s="9"/>
      <c r="D11" s="9"/>
      <c r="E11" s="9"/>
      <c r="F11" s="9"/>
      <c r="G11" s="9" t="s">
        <v>165</v>
      </c>
      <c r="H11" s="9"/>
      <c r="I11" s="9"/>
      <c r="J11" s="9"/>
      <c r="K11" s="9"/>
    </row>
    <row r="12" ht="33" customHeight="1" spans="1:11">
      <c r="A12" s="5" t="s">
        <v>133</v>
      </c>
      <c r="B12" s="5" t="s">
        <v>134</v>
      </c>
      <c r="C12" s="5" t="s">
        <v>135</v>
      </c>
      <c r="D12" s="5" t="s">
        <v>136</v>
      </c>
      <c r="E12" s="5"/>
      <c r="F12" s="5" t="s">
        <v>137</v>
      </c>
      <c r="G12" s="5" t="s">
        <v>138</v>
      </c>
      <c r="H12" s="35" t="s">
        <v>12</v>
      </c>
      <c r="I12" s="44" t="s">
        <v>95</v>
      </c>
      <c r="J12" s="45"/>
      <c r="K12" s="46"/>
    </row>
    <row r="13" ht="20" customHeight="1" spans="1:11">
      <c r="A13" s="5"/>
      <c r="B13" s="5"/>
      <c r="C13" s="5"/>
      <c r="D13" s="5"/>
      <c r="E13" s="5"/>
      <c r="F13" s="5"/>
      <c r="G13" s="5"/>
      <c r="H13" s="35"/>
      <c r="I13" s="47"/>
      <c r="J13" s="48"/>
      <c r="K13" s="49"/>
    </row>
    <row r="14" ht="33" customHeight="1" spans="1:11">
      <c r="A14" s="5"/>
      <c r="B14" s="36" t="s">
        <v>139</v>
      </c>
      <c r="C14" s="36" t="s">
        <v>23</v>
      </c>
      <c r="D14" s="37" t="s">
        <v>40</v>
      </c>
      <c r="E14" s="37"/>
      <c r="F14" s="38">
        <v>1</v>
      </c>
      <c r="G14" s="38">
        <v>1</v>
      </c>
      <c r="H14" s="5">
        <v>15</v>
      </c>
      <c r="I14" s="50">
        <v>15</v>
      </c>
      <c r="J14" s="51"/>
      <c r="K14" s="52"/>
    </row>
    <row r="15" ht="33" customHeight="1" spans="1:11">
      <c r="A15" s="5"/>
      <c r="B15" s="39"/>
      <c r="C15" s="39"/>
      <c r="D15" s="37" t="s">
        <v>41</v>
      </c>
      <c r="E15" s="37"/>
      <c r="F15" s="38">
        <v>1</v>
      </c>
      <c r="G15" s="38">
        <v>1</v>
      </c>
      <c r="H15" s="5">
        <v>5</v>
      </c>
      <c r="I15" s="50">
        <v>5</v>
      </c>
      <c r="J15" s="51"/>
      <c r="K15" s="52"/>
    </row>
    <row r="16" ht="33" customHeight="1" spans="1:11">
      <c r="A16" s="5"/>
      <c r="B16" s="39"/>
      <c r="C16" s="39"/>
      <c r="D16" s="37" t="s">
        <v>42</v>
      </c>
      <c r="E16" s="37"/>
      <c r="F16" s="38">
        <v>1</v>
      </c>
      <c r="G16" s="38">
        <v>1</v>
      </c>
      <c r="H16" s="5">
        <v>5</v>
      </c>
      <c r="I16" s="50">
        <v>5</v>
      </c>
      <c r="J16" s="51"/>
      <c r="K16" s="52"/>
    </row>
    <row r="17" ht="33" customHeight="1" spans="1:11">
      <c r="A17" s="5"/>
      <c r="B17" s="39"/>
      <c r="C17" s="36" t="s">
        <v>27</v>
      </c>
      <c r="D17" s="37" t="s">
        <v>44</v>
      </c>
      <c r="E17" s="37"/>
      <c r="F17" s="38">
        <v>1</v>
      </c>
      <c r="G17" s="38">
        <v>1</v>
      </c>
      <c r="H17" s="5">
        <v>15</v>
      </c>
      <c r="I17" s="50">
        <v>15</v>
      </c>
      <c r="J17" s="51"/>
      <c r="K17" s="52"/>
    </row>
    <row r="18" ht="33" customHeight="1" spans="1:11">
      <c r="A18" s="5"/>
      <c r="B18" s="40"/>
      <c r="C18" s="40"/>
      <c r="D18" s="37" t="s">
        <v>45</v>
      </c>
      <c r="E18" s="37"/>
      <c r="F18" s="41" t="s">
        <v>46</v>
      </c>
      <c r="G18" s="41" t="s">
        <v>47</v>
      </c>
      <c r="H18" s="5">
        <v>10</v>
      </c>
      <c r="I18" s="50">
        <v>10</v>
      </c>
      <c r="J18" s="51"/>
      <c r="K18" s="52"/>
    </row>
    <row r="19" ht="33" customHeight="1" spans="1:11">
      <c r="A19" s="5"/>
      <c r="B19" s="5" t="s">
        <v>140</v>
      </c>
      <c r="C19" s="5" t="s">
        <v>32</v>
      </c>
      <c r="D19" s="37" t="s">
        <v>54</v>
      </c>
      <c r="E19" s="37"/>
      <c r="F19" s="42" t="s">
        <v>55</v>
      </c>
      <c r="G19" s="42" t="s">
        <v>56</v>
      </c>
      <c r="H19" s="5">
        <v>15</v>
      </c>
      <c r="I19" s="50">
        <v>0</v>
      </c>
      <c r="J19" s="51"/>
      <c r="K19" s="52"/>
    </row>
    <row r="20" ht="33" customHeight="1" spans="1:11">
      <c r="A20" s="5"/>
      <c r="B20" s="5"/>
      <c r="C20" s="5"/>
      <c r="D20" s="37" t="s">
        <v>49</v>
      </c>
      <c r="E20" s="37"/>
      <c r="F20" s="42" t="s">
        <v>50</v>
      </c>
      <c r="G20" s="5" t="s">
        <v>51</v>
      </c>
      <c r="H20" s="5">
        <v>15</v>
      </c>
      <c r="I20" s="50">
        <v>15</v>
      </c>
      <c r="J20" s="51"/>
      <c r="K20" s="52"/>
    </row>
    <row r="21" ht="33" customHeight="1" spans="1:11">
      <c r="A21" s="5"/>
      <c r="B21" s="5"/>
      <c r="C21" s="5"/>
      <c r="D21" s="37" t="s">
        <v>52</v>
      </c>
      <c r="E21" s="37"/>
      <c r="F21" s="42" t="s">
        <v>53</v>
      </c>
      <c r="G21" s="42" t="s">
        <v>53</v>
      </c>
      <c r="H21" s="5">
        <v>10</v>
      </c>
      <c r="I21" s="53">
        <v>10</v>
      </c>
      <c r="J21" s="54"/>
      <c r="K21" s="55"/>
    </row>
    <row r="22" ht="33" customHeight="1" spans="1:11">
      <c r="A22" s="43" t="s">
        <v>141</v>
      </c>
      <c r="B22" s="37"/>
      <c r="C22" s="37"/>
      <c r="D22" s="37"/>
      <c r="E22" s="37"/>
      <c r="F22" s="37"/>
      <c r="G22" s="37"/>
      <c r="H22" s="37">
        <f>SUM(H14:H21)+H6</f>
        <v>100</v>
      </c>
      <c r="I22" s="56">
        <f>SUM(I14:I21)+K6</f>
        <v>84.8763260047918</v>
      </c>
      <c r="J22" s="57"/>
      <c r="K22" s="58"/>
    </row>
  </sheetData>
  <mergeCells count="54">
    <mergeCell ref="A1:K1"/>
    <mergeCell ref="A2:K2"/>
    <mergeCell ref="A3:B3"/>
    <mergeCell ref="C3:K3"/>
    <mergeCell ref="A4:B4"/>
    <mergeCell ref="C4:F4"/>
    <mergeCell ref="H4:K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B10:F10"/>
    <mergeCell ref="G10:K10"/>
    <mergeCell ref="B11:F11"/>
    <mergeCell ref="G11:K11"/>
    <mergeCell ref="D14:E14"/>
    <mergeCell ref="I14:K14"/>
    <mergeCell ref="D15:E15"/>
    <mergeCell ref="I15:K15"/>
    <mergeCell ref="D16:E16"/>
    <mergeCell ref="I16:K16"/>
    <mergeCell ref="D17:E17"/>
    <mergeCell ref="I17:K17"/>
    <mergeCell ref="D18:E18"/>
    <mergeCell ref="I18:K18"/>
    <mergeCell ref="D19:E19"/>
    <mergeCell ref="I19:K19"/>
    <mergeCell ref="D20:E20"/>
    <mergeCell ref="I20:K20"/>
    <mergeCell ref="D21:E21"/>
    <mergeCell ref="I21:K21"/>
    <mergeCell ref="A22:G22"/>
    <mergeCell ref="I22:K22"/>
    <mergeCell ref="A10:A11"/>
    <mergeCell ref="A12:A21"/>
    <mergeCell ref="B12:B13"/>
    <mergeCell ref="B14:B18"/>
    <mergeCell ref="B19:B21"/>
    <mergeCell ref="C12:C13"/>
    <mergeCell ref="C14:C16"/>
    <mergeCell ref="C17:C18"/>
    <mergeCell ref="C19:C21"/>
    <mergeCell ref="F12:F13"/>
    <mergeCell ref="G12:G13"/>
    <mergeCell ref="H12:H13"/>
    <mergeCell ref="A5:B9"/>
    <mergeCell ref="D12:E13"/>
    <mergeCell ref="I12:K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N13" sqref="N13"/>
    </sheetView>
  </sheetViews>
  <sheetFormatPr defaultColWidth="9" defaultRowHeight="13.5"/>
  <cols>
    <col min="8" max="8" width="9.625" customWidth="1"/>
    <col min="9" max="9" width="6" customWidth="1"/>
    <col min="10" max="10" width="2" customWidth="1"/>
    <col min="11" max="11" width="8.375" customWidth="1"/>
  </cols>
  <sheetData>
    <row r="1" ht="33" customHeight="1" spans="1:11">
      <c r="A1" s="1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2" customHeight="1" spans="1:11">
      <c r="A2" s="3" t="s">
        <v>143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144</v>
      </c>
      <c r="B3" s="4"/>
      <c r="C3" s="5" t="s">
        <v>166</v>
      </c>
      <c r="D3" s="4"/>
      <c r="E3" s="4"/>
      <c r="F3" s="4"/>
      <c r="G3" s="4"/>
      <c r="H3" s="4"/>
      <c r="I3" s="4"/>
      <c r="J3" s="4"/>
      <c r="K3" s="4"/>
    </row>
    <row r="4" ht="25" customHeight="1" spans="1:11">
      <c r="A4" s="4" t="s">
        <v>146</v>
      </c>
      <c r="B4" s="4"/>
      <c r="C4" s="4" t="s">
        <v>147</v>
      </c>
      <c r="D4" s="4"/>
      <c r="E4" s="4"/>
      <c r="F4" s="4"/>
      <c r="G4" s="4" t="s">
        <v>148</v>
      </c>
      <c r="H4" s="4" t="s">
        <v>149</v>
      </c>
      <c r="I4" s="4"/>
      <c r="J4" s="4"/>
      <c r="K4" s="4"/>
    </row>
    <row r="5" ht="25" customHeight="1" spans="1:11">
      <c r="A5" s="4" t="s">
        <v>150</v>
      </c>
      <c r="B5" s="4"/>
      <c r="C5" s="4"/>
      <c r="D5" s="4"/>
      <c r="E5" s="4" t="s">
        <v>151</v>
      </c>
      <c r="F5" s="4" t="s">
        <v>152</v>
      </c>
      <c r="G5" s="4" t="s">
        <v>153</v>
      </c>
      <c r="H5" s="4" t="s">
        <v>154</v>
      </c>
      <c r="I5" s="4" t="s">
        <v>155</v>
      </c>
      <c r="J5" s="4"/>
      <c r="K5" s="4" t="s">
        <v>156</v>
      </c>
    </row>
    <row r="6" ht="25" customHeight="1" spans="1:11">
      <c r="A6" s="4"/>
      <c r="B6" s="4"/>
      <c r="C6" s="6" t="s">
        <v>157</v>
      </c>
      <c r="D6" s="6"/>
      <c r="E6" s="7">
        <f t="shared" ref="E6:G6" si="0">SUM(E7:E9)</f>
        <v>2506.73</v>
      </c>
      <c r="F6" s="7">
        <f t="shared" si="0"/>
        <v>2506.73</v>
      </c>
      <c r="G6" s="7">
        <f t="shared" si="0"/>
        <v>288.367025</v>
      </c>
      <c r="H6" s="8">
        <v>10</v>
      </c>
      <c r="I6" s="19">
        <f>G6/F6</f>
        <v>0.115037130045916</v>
      </c>
      <c r="J6" s="19"/>
      <c r="K6" s="8">
        <f>H6*I6</f>
        <v>1.15037130045916</v>
      </c>
    </row>
    <row r="7" ht="25" customHeight="1" spans="1:11">
      <c r="A7" s="4"/>
      <c r="B7" s="4"/>
      <c r="C7" s="4" t="s">
        <v>158</v>
      </c>
      <c r="D7" s="4"/>
      <c r="E7" s="7"/>
      <c r="F7" s="7"/>
      <c r="G7" s="7"/>
      <c r="H7" s="8"/>
      <c r="I7" s="19"/>
      <c r="J7" s="19"/>
      <c r="K7" s="8"/>
    </row>
    <row r="8" ht="25" customHeight="1" spans="1:11">
      <c r="A8" s="4"/>
      <c r="B8" s="4"/>
      <c r="C8" s="4" t="s">
        <v>159</v>
      </c>
      <c r="D8" s="4"/>
      <c r="E8" s="7"/>
      <c r="F8" s="7"/>
      <c r="G8" s="7"/>
      <c r="H8" s="8"/>
      <c r="I8" s="19"/>
      <c r="J8" s="19"/>
      <c r="K8" s="8"/>
    </row>
    <row r="9" ht="25" customHeight="1" spans="1:11">
      <c r="A9" s="4"/>
      <c r="B9" s="4"/>
      <c r="C9" s="4" t="s">
        <v>160</v>
      </c>
      <c r="D9" s="4"/>
      <c r="E9" s="7">
        <v>2506.73</v>
      </c>
      <c r="F9" s="7">
        <v>2506.73</v>
      </c>
      <c r="G9" s="7">
        <v>288.367025</v>
      </c>
      <c r="H9" s="8"/>
      <c r="I9" s="19">
        <f>G9/F9</f>
        <v>0.115037130045916</v>
      </c>
      <c r="J9" s="19"/>
      <c r="K9" s="8"/>
    </row>
    <row r="10" ht="21" customHeight="1" spans="1:11">
      <c r="A10" s="4" t="s">
        <v>161</v>
      </c>
      <c r="B10" s="4" t="s">
        <v>162</v>
      </c>
      <c r="C10" s="4"/>
      <c r="D10" s="4"/>
      <c r="E10" s="4"/>
      <c r="F10" s="4"/>
      <c r="G10" s="4" t="s">
        <v>163</v>
      </c>
      <c r="H10" s="4"/>
      <c r="I10" s="4"/>
      <c r="J10" s="4"/>
      <c r="K10" s="4"/>
    </row>
    <row r="11" ht="100" customHeight="1" spans="1:11">
      <c r="A11" s="4"/>
      <c r="B11" s="9" t="s">
        <v>167</v>
      </c>
      <c r="C11" s="9"/>
      <c r="D11" s="9"/>
      <c r="E11" s="9"/>
      <c r="F11" s="9"/>
      <c r="G11" s="9" t="s">
        <v>168</v>
      </c>
      <c r="H11" s="9"/>
      <c r="I11" s="9"/>
      <c r="J11" s="9"/>
      <c r="K11" s="9"/>
    </row>
    <row r="12" ht="33" customHeight="1" spans="1:11">
      <c r="A12" s="4" t="s">
        <v>169</v>
      </c>
      <c r="B12" s="4" t="s">
        <v>170</v>
      </c>
      <c r="C12" s="4" t="s">
        <v>171</v>
      </c>
      <c r="D12" s="4" t="s">
        <v>172</v>
      </c>
      <c r="E12" s="4"/>
      <c r="F12" s="4" t="s">
        <v>173</v>
      </c>
      <c r="G12" s="4" t="s">
        <v>174</v>
      </c>
      <c r="H12" s="10" t="s">
        <v>154</v>
      </c>
      <c r="I12" s="20" t="s">
        <v>95</v>
      </c>
      <c r="J12" s="21"/>
      <c r="K12" s="22"/>
    </row>
    <row r="13" ht="20" customHeight="1" spans="1:11">
      <c r="A13" s="4"/>
      <c r="B13" s="4"/>
      <c r="C13" s="4"/>
      <c r="D13" s="4"/>
      <c r="E13" s="4"/>
      <c r="F13" s="4"/>
      <c r="G13" s="4"/>
      <c r="H13" s="10"/>
      <c r="I13" s="23"/>
      <c r="J13" s="24"/>
      <c r="K13" s="25"/>
    </row>
    <row r="14" ht="33" customHeight="1" spans="1:11">
      <c r="A14" s="4"/>
      <c r="B14" s="4" t="s">
        <v>175</v>
      </c>
      <c r="C14" s="4" t="s">
        <v>176</v>
      </c>
      <c r="D14" s="11" t="s">
        <v>177</v>
      </c>
      <c r="E14" s="11"/>
      <c r="F14" s="12">
        <v>0.1</v>
      </c>
      <c r="G14" s="13">
        <v>0</v>
      </c>
      <c r="H14" s="4">
        <v>20</v>
      </c>
      <c r="I14" s="26">
        <v>0</v>
      </c>
      <c r="J14" s="27"/>
      <c r="K14" s="28"/>
    </row>
    <row r="15" ht="33" customHeight="1" spans="1:11">
      <c r="A15" s="4"/>
      <c r="B15" s="4"/>
      <c r="C15" s="14" t="s">
        <v>178</v>
      </c>
      <c r="D15" s="11" t="s">
        <v>58</v>
      </c>
      <c r="E15" s="11"/>
      <c r="F15" s="15">
        <v>1</v>
      </c>
      <c r="G15" s="15">
        <v>1</v>
      </c>
      <c r="H15" s="4">
        <v>20</v>
      </c>
      <c r="I15" s="26">
        <v>20</v>
      </c>
      <c r="J15" s="27"/>
      <c r="K15" s="28"/>
    </row>
    <row r="16" ht="33" customHeight="1" spans="1:11">
      <c r="A16" s="4"/>
      <c r="B16" s="4"/>
      <c r="C16" s="16"/>
      <c r="D16" s="11" t="s">
        <v>59</v>
      </c>
      <c r="E16" s="11"/>
      <c r="F16" s="12" t="s">
        <v>60</v>
      </c>
      <c r="G16" s="4" t="s">
        <v>60</v>
      </c>
      <c r="H16" s="4">
        <v>20</v>
      </c>
      <c r="I16" s="26">
        <v>20</v>
      </c>
      <c r="J16" s="27"/>
      <c r="K16" s="28"/>
    </row>
    <row r="17" ht="33" customHeight="1" spans="1:11">
      <c r="A17" s="4"/>
      <c r="B17" s="4" t="s">
        <v>179</v>
      </c>
      <c r="C17" s="4" t="s">
        <v>180</v>
      </c>
      <c r="D17" s="11" t="s">
        <v>63</v>
      </c>
      <c r="E17" s="11"/>
      <c r="F17" s="15">
        <v>1</v>
      </c>
      <c r="G17" s="12" t="s">
        <v>62</v>
      </c>
      <c r="H17" s="4">
        <v>30</v>
      </c>
      <c r="I17" s="29">
        <f>41.15/70*30</f>
        <v>17.6357142857143</v>
      </c>
      <c r="J17" s="30"/>
      <c r="K17" s="31"/>
    </row>
    <row r="18" ht="33" customHeight="1" spans="1:11">
      <c r="A18" s="17" t="s">
        <v>181</v>
      </c>
      <c r="B18" s="11"/>
      <c r="C18" s="11"/>
      <c r="D18" s="11"/>
      <c r="E18" s="11"/>
      <c r="F18" s="11"/>
      <c r="G18" s="11"/>
      <c r="H18" s="18">
        <f>SUM(H14:H17)+H6</f>
        <v>100</v>
      </c>
      <c r="I18" s="32">
        <f>SUM(I14:I17)+K6</f>
        <v>58.7860855861734</v>
      </c>
      <c r="J18" s="33"/>
      <c r="K18" s="34"/>
    </row>
  </sheetData>
  <mergeCells count="43">
    <mergeCell ref="A1:K1"/>
    <mergeCell ref="A2:K2"/>
    <mergeCell ref="A3:B3"/>
    <mergeCell ref="C3:K3"/>
    <mergeCell ref="A4:B4"/>
    <mergeCell ref="C4:F4"/>
    <mergeCell ref="H4:K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B10:F10"/>
    <mergeCell ref="G10:K10"/>
    <mergeCell ref="B11:F11"/>
    <mergeCell ref="G11:K11"/>
    <mergeCell ref="D14:E14"/>
    <mergeCell ref="I14:K14"/>
    <mergeCell ref="D15:E15"/>
    <mergeCell ref="I15:K15"/>
    <mergeCell ref="D16:E16"/>
    <mergeCell ref="I16:K16"/>
    <mergeCell ref="D17:E17"/>
    <mergeCell ref="I17:K17"/>
    <mergeCell ref="A18:G18"/>
    <mergeCell ref="I18:K18"/>
    <mergeCell ref="A10:A11"/>
    <mergeCell ref="A12:A17"/>
    <mergeCell ref="B12:B13"/>
    <mergeCell ref="B14:B16"/>
    <mergeCell ref="C12:C13"/>
    <mergeCell ref="C15:C16"/>
    <mergeCell ref="F12:F13"/>
    <mergeCell ref="G12:G13"/>
    <mergeCell ref="H12:H13"/>
    <mergeCell ref="A5:B9"/>
    <mergeCell ref="D12:E13"/>
    <mergeCell ref="I12:K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部门整体支出绩效自评表</vt:lpstr>
      <vt:lpstr>计量器具业务专项</vt:lpstr>
      <vt:lpstr>湖北省重点用能单位能耗在线监测系统省平台</vt:lpstr>
      <vt:lpstr>流量计量检定校准实验室</vt:lpstr>
      <vt:lpstr>中南大区计量恒温恒湿实验室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雷曌</dc:creator>
  <cp:lastModifiedBy>雷曌</cp:lastModifiedBy>
  <dcterms:created xsi:type="dcterms:W3CDTF">2020-10-22T03:28:00Z</dcterms:created>
  <dcterms:modified xsi:type="dcterms:W3CDTF">2020-11-09T06:36:12Z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